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共有\R7年度\③総務事務\2025HP\0822\"/>
    </mc:Choice>
  </mc:AlternateContent>
  <xr:revisionPtr revIDLastSave="0" documentId="13_ncr:1_{9D926F37-9796-486D-B06C-00BFBF4A897F}" xr6:coauthVersionLast="47" xr6:coauthVersionMax="47" xr10:uidLastSave="{00000000-0000-0000-0000-000000000000}"/>
  <bookViews>
    <workbookView xWindow="-120" yWindow="-120" windowWidth="29040" windowHeight="15840" xr2:uid="{921702A2-7CD3-4CF0-B8A4-8D4224A2D03E}"/>
  </bookViews>
  <sheets>
    <sheet name="申込書 " sheetId="4" r:id="rId1"/>
    <sheet name="【関西】図書申込書" sheetId="5" state="hidden" r:id="rId2"/>
    <sheet name="マスタ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 l="1"/>
  <c r="I2" i="5"/>
  <c r="B2" i="5"/>
  <c r="N2" i="5"/>
  <c r="M29" i="4"/>
  <c r="M28" i="4"/>
  <c r="K2" i="5"/>
  <c r="H2" i="5"/>
  <c r="F2" i="5"/>
  <c r="G2" i="5"/>
  <c r="M30" i="4"/>
  <c r="O2" i="5"/>
  <c r="P6" i="5"/>
  <c r="B6" i="5" s="1"/>
  <c r="P7" i="5"/>
  <c r="K7" i="5" s="1"/>
  <c r="P8" i="5"/>
  <c r="C8" i="5" s="1"/>
  <c r="P9" i="5"/>
  <c r="D9" i="5" s="1"/>
  <c r="P10" i="5"/>
  <c r="D10" i="5" s="1"/>
  <c r="P11" i="5"/>
  <c r="E11" i="5" s="1"/>
  <c r="P12" i="5"/>
  <c r="A12" i="5" s="1"/>
  <c r="P13" i="5"/>
  <c r="B13" i="5" s="1"/>
  <c r="P14" i="5"/>
  <c r="B14" i="5" s="1"/>
  <c r="P15" i="5"/>
  <c r="K15" i="5" s="1"/>
  <c r="P16" i="5"/>
  <c r="C16" i="5" s="1"/>
  <c r="P17" i="5"/>
  <c r="D17" i="5" s="1"/>
  <c r="P18" i="5"/>
  <c r="D18" i="5" s="1"/>
  <c r="P19" i="5"/>
  <c r="E19" i="5" s="1"/>
  <c r="P20" i="5"/>
  <c r="A20" i="5" s="1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R20" i="5"/>
  <c r="R17" i="5"/>
  <c r="R18" i="5"/>
  <c r="R19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M2" i="5"/>
  <c r="A2" i="5"/>
  <c r="L2" i="5"/>
  <c r="K18" i="5" l="1"/>
  <c r="K14" i="5"/>
  <c r="K9" i="5"/>
  <c r="G19" i="5"/>
  <c r="K17" i="5"/>
  <c r="G11" i="5"/>
  <c r="K16" i="5"/>
  <c r="K8" i="5"/>
  <c r="F20" i="5"/>
  <c r="K6" i="5"/>
  <c r="J19" i="5"/>
  <c r="K13" i="5"/>
  <c r="H20" i="5"/>
  <c r="I19" i="5"/>
  <c r="K20" i="5"/>
  <c r="K12" i="5"/>
  <c r="I11" i="5"/>
  <c r="K19" i="5"/>
  <c r="K11" i="5"/>
  <c r="K10" i="5"/>
  <c r="N28" i="4"/>
  <c r="J2" i="5" s="1"/>
  <c r="H19" i="5"/>
  <c r="F19" i="5"/>
  <c r="H12" i="5"/>
  <c r="J11" i="5"/>
  <c r="H11" i="5"/>
  <c r="F11" i="5"/>
  <c r="F12" i="5"/>
  <c r="I20" i="5"/>
  <c r="G20" i="5"/>
  <c r="I12" i="5"/>
  <c r="G12" i="5"/>
  <c r="J17" i="5"/>
  <c r="J9" i="5"/>
  <c r="I18" i="5"/>
  <c r="I10" i="5"/>
  <c r="H18" i="5"/>
  <c r="H10" i="5"/>
  <c r="G18" i="5"/>
  <c r="G10" i="5"/>
  <c r="F18" i="5"/>
  <c r="F10" i="5"/>
  <c r="J16" i="5"/>
  <c r="J8" i="5"/>
  <c r="I17" i="5"/>
  <c r="I9" i="5"/>
  <c r="H17" i="5"/>
  <c r="H9" i="5"/>
  <c r="G17" i="5"/>
  <c r="G9" i="5"/>
  <c r="F17" i="5"/>
  <c r="F9" i="5"/>
  <c r="J10" i="5"/>
  <c r="J15" i="5"/>
  <c r="J7" i="5"/>
  <c r="I16" i="5"/>
  <c r="I8" i="5"/>
  <c r="H16" i="5"/>
  <c r="H8" i="5"/>
  <c r="G16" i="5"/>
  <c r="G8" i="5"/>
  <c r="F16" i="5"/>
  <c r="F8" i="5"/>
  <c r="J14" i="5"/>
  <c r="J6" i="5"/>
  <c r="I15" i="5"/>
  <c r="I7" i="5"/>
  <c r="H15" i="5"/>
  <c r="H7" i="5"/>
  <c r="G15" i="5"/>
  <c r="G7" i="5"/>
  <c r="F15" i="5"/>
  <c r="F7" i="5"/>
  <c r="J18" i="5"/>
  <c r="J13" i="5"/>
  <c r="I14" i="5"/>
  <c r="I6" i="5"/>
  <c r="H14" i="5"/>
  <c r="H6" i="5"/>
  <c r="G14" i="5"/>
  <c r="G6" i="5"/>
  <c r="F14" i="5"/>
  <c r="F6" i="5"/>
  <c r="J20" i="5"/>
  <c r="J12" i="5"/>
  <c r="I13" i="5"/>
  <c r="H13" i="5"/>
  <c r="G13" i="5"/>
  <c r="F13" i="5"/>
  <c r="O6" i="5"/>
  <c r="N18" i="5"/>
  <c r="M17" i="5"/>
  <c r="L14" i="5"/>
  <c r="C18" i="5"/>
  <c r="O20" i="5"/>
  <c r="C12" i="5"/>
  <c r="O12" i="5"/>
  <c r="O7" i="5"/>
  <c r="L7" i="5"/>
  <c r="N7" i="5"/>
  <c r="O18" i="5"/>
  <c r="N6" i="5"/>
  <c r="L6" i="5"/>
  <c r="O14" i="5"/>
  <c r="A14" i="5"/>
  <c r="E14" i="5"/>
  <c r="O10" i="5"/>
  <c r="L15" i="5"/>
  <c r="C20" i="5"/>
  <c r="O16" i="5"/>
  <c r="L18" i="5"/>
  <c r="C15" i="5"/>
  <c r="O15" i="5"/>
  <c r="N19" i="5"/>
  <c r="L16" i="5"/>
  <c r="E18" i="5"/>
  <c r="C14" i="5"/>
  <c r="A10" i="5"/>
  <c r="N15" i="5"/>
  <c r="E10" i="5"/>
  <c r="C11" i="5"/>
  <c r="A19" i="5"/>
  <c r="A7" i="5"/>
  <c r="O11" i="5"/>
  <c r="N14" i="5"/>
  <c r="L11" i="5"/>
  <c r="E6" i="5"/>
  <c r="C10" i="5"/>
  <c r="A18" i="5"/>
  <c r="A6" i="5"/>
  <c r="N11" i="5"/>
  <c r="L10" i="5"/>
  <c r="C7" i="5"/>
  <c r="A16" i="5"/>
  <c r="O19" i="5"/>
  <c r="O8" i="5"/>
  <c r="N10" i="5"/>
  <c r="M9" i="5"/>
  <c r="L8" i="5"/>
  <c r="C19" i="5"/>
  <c r="C6" i="5"/>
  <c r="A15" i="5"/>
  <c r="L19" i="5"/>
  <c r="A8" i="5"/>
  <c r="A11" i="5"/>
  <c r="M20" i="5"/>
  <c r="M12" i="5"/>
  <c r="E17" i="5"/>
  <c r="E9" i="5"/>
  <c r="D16" i="5"/>
  <c r="D8" i="5"/>
  <c r="B20" i="5"/>
  <c r="B12" i="5"/>
  <c r="N13" i="5"/>
  <c r="M19" i="5"/>
  <c r="M11" i="5"/>
  <c r="E16" i="5"/>
  <c r="E8" i="5"/>
  <c r="D15" i="5"/>
  <c r="D7" i="5"/>
  <c r="B19" i="5"/>
  <c r="B11" i="5"/>
  <c r="O13" i="5"/>
  <c r="N20" i="5"/>
  <c r="N12" i="5"/>
  <c r="M18" i="5"/>
  <c r="M10" i="5"/>
  <c r="L17" i="5"/>
  <c r="L9" i="5"/>
  <c r="E15" i="5"/>
  <c r="E7" i="5"/>
  <c r="D14" i="5"/>
  <c r="D6" i="5"/>
  <c r="C13" i="5"/>
  <c r="B18" i="5"/>
  <c r="B10" i="5"/>
  <c r="A17" i="5"/>
  <c r="A9" i="5"/>
  <c r="D13" i="5"/>
  <c r="B17" i="5"/>
  <c r="B9" i="5"/>
  <c r="M16" i="5"/>
  <c r="M8" i="5"/>
  <c r="E13" i="5"/>
  <c r="D20" i="5"/>
  <c r="D12" i="5"/>
  <c r="B16" i="5"/>
  <c r="B8" i="5"/>
  <c r="N17" i="5"/>
  <c r="N9" i="5"/>
  <c r="M15" i="5"/>
  <c r="M7" i="5"/>
  <c r="E20" i="5"/>
  <c r="E12" i="5"/>
  <c r="D19" i="5"/>
  <c r="D11" i="5"/>
  <c r="B15" i="5"/>
  <c r="B7" i="5"/>
  <c r="O17" i="5"/>
  <c r="O9" i="5"/>
  <c r="N16" i="5"/>
  <c r="N8" i="5"/>
  <c r="M14" i="5"/>
  <c r="M6" i="5"/>
  <c r="L13" i="5"/>
  <c r="C17" i="5"/>
  <c r="C9" i="5"/>
  <c r="A13" i="5"/>
  <c r="M13" i="5"/>
  <c r="L20" i="5"/>
  <c r="L12" i="5"/>
  <c r="R3" i="5"/>
  <c r="R2" i="5"/>
  <c r="Q3" i="5"/>
  <c r="Q4" i="5"/>
  <c r="Q2" i="5"/>
  <c r="C42" i="4"/>
  <c r="P5" i="5" s="1"/>
  <c r="K5" i="5" s="1"/>
  <c r="C41" i="4"/>
  <c r="P4" i="5" s="1"/>
  <c r="K4" i="5" s="1"/>
  <c r="C40" i="4"/>
  <c r="P3" i="5" s="1"/>
  <c r="K3" i="5" s="1"/>
  <c r="C39" i="4"/>
  <c r="P2" i="5" s="1"/>
  <c r="H3" i="5" l="1"/>
  <c r="G3" i="5"/>
  <c r="F5" i="5"/>
  <c r="G5" i="5"/>
  <c r="H5" i="5"/>
  <c r="I5" i="5"/>
  <c r="J5" i="5"/>
  <c r="M3" i="5"/>
  <c r="I3" i="5"/>
  <c r="J3" i="5"/>
  <c r="F3" i="5"/>
  <c r="M4" i="5"/>
  <c r="H4" i="5"/>
  <c r="I4" i="5"/>
  <c r="J4" i="5"/>
  <c r="F4" i="5"/>
  <c r="G4" i="5"/>
  <c r="D5" i="5"/>
  <c r="L5" i="5"/>
  <c r="M5" i="5"/>
  <c r="N5" i="5"/>
  <c r="O5" i="5"/>
  <c r="E5" i="5"/>
  <c r="B5" i="5"/>
  <c r="A5" i="5"/>
  <c r="C5" i="5"/>
  <c r="O3" i="5"/>
  <c r="L3" i="5"/>
  <c r="N3" i="5"/>
  <c r="A3" i="5"/>
  <c r="B3" i="5"/>
  <c r="O4" i="5"/>
  <c r="L4" i="5"/>
  <c r="N4" i="5"/>
  <c r="A4" i="5"/>
  <c r="B4" i="5"/>
  <c r="E2" i="5"/>
  <c r="E3" i="5" s="1"/>
  <c r="D2" i="5"/>
  <c r="D3" i="5" s="1"/>
  <c r="C3" i="5"/>
  <c r="D4" i="5" l="1"/>
  <c r="C4" i="5"/>
  <c r="E4" i="5"/>
</calcChain>
</file>

<file path=xl/sharedStrings.xml><?xml version="1.0" encoding="utf-8"?>
<sst xmlns="http://schemas.openxmlformats.org/spreadsheetml/2006/main" count="107" uniqueCount="106">
  <si>
    <t>図書名</t>
  </si>
  <si>
    <t>会員種別</t>
  </si>
  <si>
    <t>※書類の宛名は、指定がなければ、この欄の通り記載いたします</t>
  </si>
  <si>
    <t>所属部課名</t>
  </si>
  <si>
    <t>TEL</t>
  </si>
  <si>
    <t>E-mail</t>
  </si>
  <si>
    <t>必要書類</t>
  </si>
  <si>
    <t>送料の取扱</t>
  </si>
  <si>
    <t>その他</t>
  </si>
  <si>
    <t>見積書</t>
    <phoneticPr fontId="8"/>
  </si>
  <si>
    <t>受注日</t>
  </si>
  <si>
    <t>会社名</t>
  </si>
  <si>
    <t>所属</t>
  </si>
  <si>
    <t>氏名</t>
  </si>
  <si>
    <t>図書ID</t>
  </si>
  <si>
    <t>数量</t>
  </si>
  <si>
    <t>官公庁名／
会社名</t>
    <phoneticPr fontId="8"/>
  </si>
  <si>
    <t>よくわかる建設機械と損料 2022</t>
  </si>
  <si>
    <t>よくわかる建設機械と損料 2024</t>
  </si>
  <si>
    <t>橋梁架設工事の積算 令和5年度版</t>
  </si>
  <si>
    <t>橋梁架設工事の積算 令和6年度版</t>
  </si>
  <si>
    <t>大口径岩盤削孔工法の積算 令和6年度版</t>
  </si>
  <si>
    <t>道路除雪施工の手引（令和6年度版）</t>
  </si>
  <si>
    <t>建設機械施工ハンドブック（改訂5版）</t>
  </si>
  <si>
    <t>除雪機械技術ハンドブック</t>
  </si>
  <si>
    <t>ＩＣＴを活用した建設技術 (情報化施工)</t>
  </si>
  <si>
    <t>移動式クレーン、杭打機等の支持地盤養生マニュアル（第2版）</t>
  </si>
  <si>
    <t>建設施工における地球温暖化対策の手引き</t>
  </si>
  <si>
    <t>建設機械ポケットブック《除雪機械編》</t>
  </si>
  <si>
    <t>建設機械用語集</t>
  </si>
  <si>
    <t>建設機械履歴簿</t>
  </si>
  <si>
    <t>建設工事に伴う騒音振動対策ハンドブック（第3版）</t>
  </si>
  <si>
    <t>建設作業振動対策マニュアル</t>
  </si>
  <si>
    <t>情報化施工ガイドブック 2009</t>
  </si>
  <si>
    <t>情報化施工の基礎～i-Constructionの普及に向けて</t>
  </si>
  <si>
    <t>情報化施工の実務</t>
  </si>
  <si>
    <t>地球温暖化対策 省エネ運転マニュアル</t>
  </si>
  <si>
    <t>道路機械設備 遠隔操作監視技術マニュアル（案）</t>
  </si>
  <si>
    <t>送料</t>
  </si>
  <si>
    <t xml:space="preserve">
また、当協会の新刊図書案内や事業活動案内のダイレクトメール送付に利用する場合があります。（これらの目的以外での利用はいたしません）。</t>
    <phoneticPr fontId="8"/>
  </si>
  <si>
    <t>ご記入いただいた個人情報は、お申込み図書の配送・お支払確認等の連絡に利用します。</t>
    <phoneticPr fontId="8"/>
  </si>
  <si>
    <t>図書ID</t>
    <rPh sb="0" eb="2">
      <t>トショ</t>
    </rPh>
    <phoneticPr fontId="8"/>
  </si>
  <si>
    <t>図書名</t>
    <rPh sb="0" eb="2">
      <t>トショ</t>
    </rPh>
    <rPh sb="2" eb="3">
      <t>メイ</t>
    </rPh>
    <phoneticPr fontId="8"/>
  </si>
  <si>
    <t>図 書 購 入 申 込 書</t>
    <phoneticPr fontId="8"/>
  </si>
  <si>
    <t>販売地域：関西2府4件・福井県</t>
    <rPh sb="5" eb="7">
      <t>カンサイ</t>
    </rPh>
    <rPh sb="8" eb="9">
      <t>フ</t>
    </rPh>
    <rPh sb="10" eb="11">
      <t>ケン</t>
    </rPh>
    <rPh sb="12" eb="15">
      <t>フクイケン</t>
    </rPh>
    <phoneticPr fontId="8"/>
  </si>
  <si>
    <t>jcmakans@muse.ocn.ne.jp</t>
    <phoneticPr fontId="8"/>
  </si>
  <si>
    <t>会員価格</t>
    <rPh sb="0" eb="2">
      <t>カイイン</t>
    </rPh>
    <rPh sb="2" eb="4">
      <t>カカク</t>
    </rPh>
    <phoneticPr fontId="8"/>
  </si>
  <si>
    <t>一般価格</t>
    <rPh sb="0" eb="2">
      <t>イッパン</t>
    </rPh>
    <rPh sb="2" eb="4">
      <t>カカク</t>
    </rPh>
    <phoneticPr fontId="8"/>
  </si>
  <si>
    <t>送料</t>
    <rPh sb="0" eb="2">
      <t>ソウリョウ</t>
    </rPh>
    <phoneticPr fontId="8"/>
  </si>
  <si>
    <t>申込日</t>
    <rPh sb="0" eb="2">
      <t>モウシコミ</t>
    </rPh>
    <rPh sb="2" eb="3">
      <t>ビ</t>
    </rPh>
    <phoneticPr fontId="8"/>
  </si>
  <si>
    <t>ご担当者氏名</t>
    <rPh sb="4" eb="6">
      <t>シメイ</t>
    </rPh>
    <phoneticPr fontId="8"/>
  </si>
  <si>
    <t>図書名
冊数</t>
    <rPh sb="4" eb="6">
      <t>サツスウ</t>
    </rPh>
    <phoneticPr fontId="8"/>
  </si>
  <si>
    <t>0011</t>
    <phoneticPr fontId="8"/>
  </si>
  <si>
    <t>0012</t>
    <phoneticPr fontId="8"/>
  </si>
  <si>
    <t>0022</t>
    <phoneticPr fontId="8"/>
  </si>
  <si>
    <t>0023</t>
    <phoneticPr fontId="8"/>
  </si>
  <si>
    <t>0032</t>
    <phoneticPr fontId="8"/>
  </si>
  <si>
    <t>0042</t>
    <phoneticPr fontId="8"/>
  </si>
  <si>
    <t>0071</t>
    <phoneticPr fontId="8"/>
  </si>
  <si>
    <t>0080</t>
    <phoneticPr fontId="8"/>
  </si>
  <si>
    <t>0200</t>
    <phoneticPr fontId="8"/>
  </si>
  <si>
    <t>0203</t>
    <phoneticPr fontId="8"/>
  </si>
  <si>
    <t>0218</t>
    <phoneticPr fontId="8"/>
  </si>
  <si>
    <t>0219</t>
    <phoneticPr fontId="8"/>
  </si>
  <si>
    <t>0220</t>
    <phoneticPr fontId="8"/>
  </si>
  <si>
    <t>0221</t>
    <phoneticPr fontId="8"/>
  </si>
  <si>
    <t>0222</t>
    <phoneticPr fontId="8"/>
  </si>
  <si>
    <t>0224</t>
    <phoneticPr fontId="8"/>
  </si>
  <si>
    <t>0231</t>
    <phoneticPr fontId="8"/>
  </si>
  <si>
    <t>0233</t>
    <phoneticPr fontId="8"/>
  </si>
  <si>
    <t>0234</t>
    <phoneticPr fontId="8"/>
  </si>
  <si>
    <t>0240</t>
    <phoneticPr fontId="8"/>
  </si>
  <si>
    <t>0242</t>
    <phoneticPr fontId="8"/>
  </si>
  <si>
    <t>郵便番号</t>
    <rPh sb="0" eb="4">
      <t>ユウビンバンゴウ</t>
    </rPh>
    <phoneticPr fontId="8"/>
  </si>
  <si>
    <t>ご住所</t>
    <rPh sb="1" eb="3">
      <t>ジュウショ</t>
    </rPh>
    <phoneticPr fontId="8"/>
  </si>
  <si>
    <t>宛名指定</t>
    <rPh sb="0" eb="2">
      <t>アテナ</t>
    </rPh>
    <rPh sb="2" eb="4">
      <t>シテイ</t>
    </rPh>
    <phoneticPr fontId="8"/>
  </si>
  <si>
    <t>請求書宛名</t>
    <rPh sb="0" eb="3">
      <t>セイキュウショ</t>
    </rPh>
    <rPh sb="3" eb="5">
      <t>アテナ</t>
    </rPh>
    <phoneticPr fontId="8"/>
  </si>
  <si>
    <t>価格区分ID</t>
    <rPh sb="0" eb="2">
      <t>カカク</t>
    </rPh>
    <rPh sb="2" eb="4">
      <t>クブン</t>
    </rPh>
    <phoneticPr fontId="8"/>
  </si>
  <si>
    <t>宛名指定がある場合は下記に✓を入れて指定の宛名を記載してください</t>
    <rPh sb="0" eb="2">
      <t>アテナ</t>
    </rPh>
    <rPh sb="2" eb="4">
      <t>シテイ</t>
    </rPh>
    <rPh sb="7" eb="9">
      <t>バアイ</t>
    </rPh>
    <rPh sb="10" eb="12">
      <t>カキ</t>
    </rPh>
    <rPh sb="15" eb="16">
      <t>イ</t>
    </rPh>
    <rPh sb="18" eb="20">
      <t>シテイ</t>
    </rPh>
    <rPh sb="21" eb="23">
      <t>アテナ</t>
    </rPh>
    <rPh sb="24" eb="26">
      <t>キサイ</t>
    </rPh>
    <phoneticPr fontId="8"/>
  </si>
  <si>
    <t>送料取扱</t>
    <rPh sb="0" eb="2">
      <t>ソウリョウ</t>
    </rPh>
    <rPh sb="2" eb="4">
      <t>トリアツカイ</t>
    </rPh>
    <phoneticPr fontId="8"/>
  </si>
  <si>
    <r>
      <t>請求書　　　</t>
    </r>
    <r>
      <rPr>
        <sz val="9"/>
        <color theme="1"/>
        <rFont val="ＭＳ Ｐゴシック"/>
        <family val="3"/>
        <charset val="128"/>
      </rPr>
      <t>※指定用紙がある場合は、申込書と共にご送付ください</t>
    </r>
    <rPh sb="0" eb="3">
      <t>セイキュウショ</t>
    </rPh>
    <phoneticPr fontId="8"/>
  </si>
  <si>
    <r>
      <t>納品書　　</t>
    </r>
    <r>
      <rPr>
        <sz val="9"/>
        <color theme="1"/>
        <rFont val="ＭＳ Ｐゴシック"/>
        <family val="3"/>
        <charset val="128"/>
      </rPr>
      <t>※指定がなければ、書類の日付は発送日となります</t>
    </r>
    <rPh sb="0" eb="3">
      <t>ノウヒンショ</t>
    </rPh>
    <phoneticPr fontId="8"/>
  </si>
  <si>
    <t>その他
連絡事項</t>
    <rPh sb="4" eb="6">
      <t>レンラク</t>
    </rPh>
    <rPh sb="6" eb="8">
      <t>ジコウ</t>
    </rPh>
    <phoneticPr fontId="8"/>
  </si>
  <si>
    <r>
      <t>単価に送料を含む　　※</t>
    </r>
    <r>
      <rPr>
        <sz val="9"/>
        <color theme="1"/>
        <rFont val="ＭＳ Ｐゴシック"/>
        <family val="3"/>
        <charset val="128"/>
      </rPr>
      <t>✓が無い場合は単価と送料を二段書きにいたします</t>
    </r>
    <phoneticPr fontId="8"/>
  </si>
  <si>
    <t>下記図書を購入申込み致します。</t>
    <rPh sb="0" eb="2">
      <t>カキ</t>
    </rPh>
    <phoneticPr fontId="8"/>
  </si>
  <si>
    <t>キー項目</t>
    <rPh sb="2" eb="4">
      <t>コウモク</t>
    </rPh>
    <phoneticPr fontId="8"/>
  </si>
  <si>
    <t>敬称</t>
    <rPh sb="0" eb="2">
      <t>ケイショウ</t>
    </rPh>
    <phoneticPr fontId="8"/>
  </si>
  <si>
    <t>当協会のプライバシーポリシー（個人情報保護方針）は、ホームページでご覧いただけます。（https://jcmanet.or.jp/privacy/）</t>
    <phoneticPr fontId="8"/>
  </si>
  <si>
    <t>図書名</t>
    <rPh sb="0" eb="3">
      <t>トショメイ</t>
    </rPh>
    <phoneticPr fontId="8"/>
  </si>
  <si>
    <t>冊数</t>
    <rPh sb="0" eb="2">
      <t>サツスウ</t>
    </rPh>
    <phoneticPr fontId="8"/>
  </si>
  <si>
    <t>指定あり敬称</t>
    <rPh sb="0" eb="2">
      <t>シテイ</t>
    </rPh>
    <rPh sb="4" eb="6">
      <t>ケイショウ</t>
    </rPh>
    <phoneticPr fontId="8"/>
  </si>
  <si>
    <t>住所</t>
    <rPh sb="0" eb="2">
      <t>ジュウショ</t>
    </rPh>
    <phoneticPr fontId="8"/>
  </si>
  <si>
    <t>TEL</t>
    <phoneticPr fontId="8"/>
  </si>
  <si>
    <t>E-mail</t>
    <phoneticPr fontId="8"/>
  </si>
  <si>
    <t>必要書類</t>
    <rPh sb="0" eb="4">
      <t>ヒツヨウショルイ</t>
    </rPh>
    <phoneticPr fontId="8"/>
  </si>
  <si>
    <t>郵便番号</t>
    <rPh sb="0" eb="2">
      <t>ユウビン</t>
    </rPh>
    <rPh sb="2" eb="4">
      <t>バンゴウ</t>
    </rPh>
    <phoneticPr fontId="8"/>
  </si>
  <si>
    <t>↓関数あり</t>
    <rPh sb="1" eb="3">
      <t>カンスウ</t>
    </rPh>
    <phoneticPr fontId="8"/>
  </si>
  <si>
    <t>申込先：一般社団法人　日本建設機械施工協会　関西支部</t>
    <rPh sb="0" eb="2">
      <t>モウシコミ</t>
    </rPh>
    <rPh sb="2" eb="3">
      <t>サキ</t>
    </rPh>
    <phoneticPr fontId="8"/>
  </si>
  <si>
    <t>様</t>
  </si>
  <si>
    <t>↓支部記入欄</t>
    <rPh sb="1" eb="3">
      <t>シブ</t>
    </rPh>
    <rPh sb="3" eb="5">
      <t>キニュウ</t>
    </rPh>
    <rPh sb="5" eb="6">
      <t>ラン</t>
    </rPh>
    <phoneticPr fontId="8"/>
  </si>
  <si>
    <t>令和7年度版 建設機械等損料表</t>
    <phoneticPr fontId="8"/>
  </si>
  <si>
    <t>0005</t>
    <phoneticPr fontId="8"/>
  </si>
  <si>
    <t>日本建設機械要覧 2025年版</t>
    <phoneticPr fontId="8"/>
  </si>
  <si>
    <t>0052</t>
    <phoneticPr fontId="8"/>
  </si>
  <si>
    <t>橋梁架設工事の積算 令和７年度版</t>
    <phoneticPr fontId="8"/>
  </si>
  <si>
    <t>0024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</si>
</sst>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/d;@"/>
    <numFmt numFmtId="177" formatCode="0000"/>
  </numFmts>
  <fonts count="2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rgb="FF000000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8"/>
      <color theme="0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u/>
      <sz val="12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AAAAAA"/>
      </right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2" fillId="2" borderId="13" xfId="0" applyFont="1" applyFill="1" applyBorder="1">
      <alignment vertical="center"/>
    </xf>
    <xf numFmtId="6" fontId="12" fillId="2" borderId="13" xfId="0" applyNumberFormat="1" applyFont="1" applyFill="1" applyBorder="1" applyAlignment="1">
      <alignment horizontal="right" vertical="center"/>
    </xf>
    <xf numFmtId="0" fontId="0" fillId="2" borderId="14" xfId="0" applyFill="1" applyBorder="1">
      <alignment vertical="center"/>
    </xf>
    <xf numFmtId="0" fontId="12" fillId="2" borderId="16" xfId="0" applyFont="1" applyFill="1" applyBorder="1">
      <alignment vertical="center"/>
    </xf>
    <xf numFmtId="6" fontId="12" fillId="2" borderId="16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3" borderId="0" xfId="0" applyFont="1" applyFill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9" fontId="12" fillId="2" borderId="13" xfId="0" applyNumberFormat="1" applyFont="1" applyFill="1" applyBorder="1">
      <alignment vertical="center"/>
    </xf>
    <xf numFmtId="0" fontId="2" fillId="0" borderId="8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18" xfId="0" applyFont="1" applyBorder="1">
      <alignment vertical="center"/>
    </xf>
    <xf numFmtId="0" fontId="0" fillId="0" borderId="18" xfId="0" applyBorder="1">
      <alignment vertical="center"/>
    </xf>
    <xf numFmtId="176" fontId="0" fillId="0" borderId="0" xfId="0" applyNumberFormat="1">
      <alignment vertical="center"/>
    </xf>
    <xf numFmtId="177" fontId="16" fillId="3" borderId="19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31" fontId="0" fillId="0" borderId="10" xfId="0" applyNumberFormat="1" applyBorder="1" applyProtection="1">
      <alignment vertical="center"/>
      <protection hidden="1"/>
    </xf>
    <xf numFmtId="0" fontId="2" fillId="0" borderId="0" xfId="0" applyFont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 wrapText="1"/>
    </xf>
    <xf numFmtId="0" fontId="0" fillId="0" borderId="9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177" fontId="0" fillId="0" borderId="7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28" xfId="0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76" fontId="16" fillId="3" borderId="0" xfId="0" applyNumberFormat="1" applyFont="1" applyFill="1">
      <alignment vertical="center"/>
    </xf>
    <xf numFmtId="0" fontId="0" fillId="5" borderId="0" xfId="0" applyFill="1">
      <alignment vertical="center"/>
    </xf>
    <xf numFmtId="0" fontId="21" fillId="5" borderId="0" xfId="0" applyFont="1" applyFill="1">
      <alignment vertical="center"/>
    </xf>
    <xf numFmtId="0" fontId="22" fillId="5" borderId="0" xfId="0" applyFont="1" applyFill="1">
      <alignment vertical="center"/>
    </xf>
    <xf numFmtId="0" fontId="2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4" fillId="0" borderId="0" xfId="1" applyFont="1">
      <alignment vertical="center"/>
    </xf>
    <xf numFmtId="0" fontId="3" fillId="0" borderId="0" xfId="0" applyFont="1" applyAlignment="1">
      <alignment horizontal="centerContinuous" vertical="center"/>
    </xf>
    <xf numFmtId="49" fontId="12" fillId="2" borderId="16" xfId="0" applyNumberFormat="1" applyFont="1" applyFill="1" applyBorder="1">
      <alignment vertical="center"/>
    </xf>
    <xf numFmtId="0" fontId="0" fillId="2" borderId="16" xfId="0" applyFill="1" applyBorder="1">
      <alignment vertical="center"/>
    </xf>
    <xf numFmtId="0" fontId="0" fillId="2" borderId="15" xfId="0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11" xfId="0" applyNumberFormat="1" applyBorder="1" applyAlignment="1" applyProtection="1">
      <alignment horizontal="center" vertical="center"/>
      <protection hidden="1"/>
    </xf>
    <xf numFmtId="176" fontId="0" fillId="0" borderId="12" xfId="0" applyNumberFormat="1" applyBorder="1" applyAlignment="1" applyProtection="1">
      <alignment horizontal="center" vertical="center"/>
      <protection hidden="1"/>
    </xf>
    <xf numFmtId="176" fontId="0" fillId="0" borderId="5" xfId="0" applyNumberFormat="1" applyBorder="1" applyAlignment="1" applyProtection="1">
      <alignment horizontal="center" vertical="center"/>
      <protection hidden="1"/>
    </xf>
    <xf numFmtId="0" fontId="2" fillId="0" borderId="2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4">
    <dxf>
      <fill>
        <patternFill>
          <bgColor theme="8" tint="0.79998168889431442"/>
        </patternFill>
      </fill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cmakans@muse.oc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4D3B-F809-4938-AD1A-A74122A9296A}">
  <sheetPr>
    <tabColor theme="4"/>
    <pageSetUpPr fitToPage="1"/>
  </sheetPr>
  <dimension ref="A1:N47"/>
  <sheetViews>
    <sheetView tabSelected="1" workbookViewId="0">
      <selection activeCell="P41" sqref="P41"/>
    </sheetView>
  </sheetViews>
  <sheetFormatPr defaultRowHeight="18.75" x14ac:dyDescent="0.4"/>
  <cols>
    <col min="1" max="1" width="2.625" customWidth="1"/>
    <col min="2" max="2" width="13.875" customWidth="1"/>
    <col min="3" max="3" width="8.75" hidden="1" customWidth="1"/>
    <col min="4" max="6" width="9" customWidth="1"/>
    <col min="7" max="7" width="15.375" customWidth="1"/>
    <col min="8" max="10" width="9" customWidth="1"/>
    <col min="11" max="11" width="9.25" hidden="1" customWidth="1"/>
    <col min="12" max="12" width="10.5" customWidth="1"/>
    <col min="13" max="14" width="0" hidden="1" customWidth="1"/>
  </cols>
  <sheetData>
    <row r="1" spans="1:11" ht="15" customHeight="1" x14ac:dyDescent="0.4">
      <c r="E1" s="22"/>
    </row>
    <row r="2" spans="1:11" ht="26.45" customHeight="1" x14ac:dyDescent="0.4">
      <c r="A2" s="2"/>
      <c r="B2" s="72" t="s">
        <v>43</v>
      </c>
      <c r="C2" s="72"/>
      <c r="D2" s="72"/>
      <c r="E2" s="72"/>
      <c r="F2" s="72"/>
      <c r="G2" s="72"/>
      <c r="H2" s="72"/>
      <c r="I2" s="72"/>
      <c r="J2" s="72"/>
    </row>
    <row r="3" spans="1:11" x14ac:dyDescent="0.4">
      <c r="B3" s="61" t="s">
        <v>97</v>
      </c>
      <c r="C3" s="62"/>
      <c r="D3" s="62"/>
      <c r="E3" s="62"/>
      <c r="F3" s="62"/>
      <c r="G3" s="62"/>
      <c r="H3" s="63" t="s">
        <v>45</v>
      </c>
      <c r="I3" s="62"/>
      <c r="J3" s="62"/>
    </row>
    <row r="4" spans="1:11" x14ac:dyDescent="0.4">
      <c r="B4" s="62" t="s">
        <v>44</v>
      </c>
      <c r="C4" s="64"/>
      <c r="D4" s="62"/>
      <c r="E4" s="64"/>
      <c r="F4" s="62"/>
      <c r="G4" s="62"/>
      <c r="H4" s="62"/>
      <c r="I4" s="62"/>
      <c r="J4" s="62"/>
    </row>
    <row r="5" spans="1:11" ht="5.0999999999999996" customHeight="1" x14ac:dyDescent="0.4">
      <c r="B5" s="19"/>
      <c r="C5" s="3"/>
      <c r="E5" s="2"/>
    </row>
    <row r="6" spans="1:11" x14ac:dyDescent="0.4">
      <c r="B6" s="60" t="s">
        <v>40</v>
      </c>
      <c r="C6" s="3"/>
      <c r="D6" s="4"/>
      <c r="E6" s="2"/>
    </row>
    <row r="7" spans="1:11" x14ac:dyDescent="0.4">
      <c r="B7" s="60" t="s">
        <v>39</v>
      </c>
      <c r="C7" s="3"/>
      <c r="D7" s="4"/>
      <c r="E7" s="2"/>
    </row>
    <row r="8" spans="1:11" x14ac:dyDescent="0.4">
      <c r="B8" s="60" t="s">
        <v>87</v>
      </c>
      <c r="C8" s="3"/>
      <c r="D8" s="4"/>
      <c r="E8" s="2"/>
    </row>
    <row r="9" spans="1:11" ht="5.45" customHeight="1" x14ac:dyDescent="0.4">
      <c r="B9" s="18"/>
      <c r="C9" s="3"/>
      <c r="D9" s="4"/>
      <c r="E9" s="2"/>
    </row>
    <row r="10" spans="1:11" ht="19.5" thickBot="1" x14ac:dyDescent="0.45">
      <c r="C10" s="19"/>
      <c r="D10" s="2"/>
      <c r="E10" s="2"/>
    </row>
    <row r="11" spans="1:11" ht="19.5" thickBot="1" x14ac:dyDescent="0.45">
      <c r="B11" s="21" t="s">
        <v>49</v>
      </c>
      <c r="C11" s="35"/>
      <c r="D11" s="74"/>
      <c r="E11" s="75"/>
      <c r="F11" s="75"/>
      <c r="G11" s="75"/>
      <c r="H11" s="75"/>
      <c r="I11" s="75"/>
      <c r="J11" s="76"/>
    </row>
    <row r="12" spans="1:11" ht="8.25" customHeight="1" thickBot="1" x14ac:dyDescent="0.45">
      <c r="B12" s="1"/>
      <c r="C12" s="1"/>
    </row>
    <row r="13" spans="1:11" ht="28.5" customHeight="1" thickBot="1" x14ac:dyDescent="0.45">
      <c r="B13" s="20" t="s">
        <v>1</v>
      </c>
      <c r="C13" s="24"/>
      <c r="D13" s="82"/>
      <c r="E13" s="82"/>
      <c r="F13" s="82"/>
      <c r="G13" s="82"/>
      <c r="H13" s="82"/>
      <c r="I13" s="82"/>
      <c r="J13" s="82"/>
    </row>
    <row r="14" spans="1:11" ht="6" customHeight="1" thickBot="1" x14ac:dyDescent="0.45"/>
    <row r="15" spans="1:11" ht="44.25" customHeight="1" x14ac:dyDescent="0.4">
      <c r="B15" s="87" t="s">
        <v>16</v>
      </c>
      <c r="C15" s="7"/>
      <c r="D15" s="83"/>
      <c r="E15" s="83"/>
      <c r="F15" s="83"/>
      <c r="G15" s="83"/>
      <c r="H15" s="83"/>
      <c r="I15" s="83"/>
      <c r="J15" s="83"/>
    </row>
    <row r="16" spans="1:11" ht="22.5" customHeight="1" thickBot="1" x14ac:dyDescent="0.45">
      <c r="B16" s="88"/>
      <c r="C16" s="8"/>
      <c r="D16" s="84" t="s">
        <v>2</v>
      </c>
      <c r="E16" s="84"/>
      <c r="F16" s="84"/>
      <c r="G16" s="84"/>
      <c r="H16" s="84"/>
      <c r="I16" s="84"/>
      <c r="J16" s="84"/>
      <c r="K16" t="s">
        <v>99</v>
      </c>
    </row>
    <row r="17" spans="2:14" ht="22.5" customHeight="1" x14ac:dyDescent="0.4">
      <c r="B17" s="87" t="s">
        <v>75</v>
      </c>
      <c r="C17" s="37"/>
      <c r="D17" s="85" t="s">
        <v>78</v>
      </c>
      <c r="E17" s="85"/>
      <c r="F17" s="85"/>
      <c r="G17" s="85"/>
      <c r="H17" s="85"/>
      <c r="I17" s="85"/>
      <c r="J17" s="85"/>
      <c r="K17" s="43" t="s">
        <v>86</v>
      </c>
    </row>
    <row r="18" spans="2:14" ht="22.5" customHeight="1" thickBot="1" x14ac:dyDescent="0.45">
      <c r="B18" s="88"/>
      <c r="C18" s="37"/>
      <c r="D18" s="42" t="b">
        <v>0</v>
      </c>
      <c r="E18" s="86"/>
      <c r="F18" s="84"/>
      <c r="G18" s="84"/>
      <c r="H18" s="84"/>
      <c r="I18" s="84"/>
      <c r="J18" s="84"/>
      <c r="K18" s="53" t="s">
        <v>98</v>
      </c>
    </row>
    <row r="19" spans="2:14" ht="18.75" customHeight="1" thickBot="1" x14ac:dyDescent="0.45">
      <c r="B19" s="92" t="s">
        <v>3</v>
      </c>
      <c r="C19" s="11"/>
      <c r="D19" s="91"/>
      <c r="E19" s="91"/>
      <c r="F19" s="91"/>
      <c r="G19" s="91"/>
      <c r="H19" s="91"/>
      <c r="I19" s="91"/>
      <c r="J19" s="91"/>
    </row>
    <row r="20" spans="2:14" ht="19.5" thickBot="1" x14ac:dyDescent="0.45">
      <c r="B20" s="94"/>
      <c r="C20" s="9"/>
      <c r="D20" s="91"/>
      <c r="E20" s="91"/>
      <c r="F20" s="91"/>
      <c r="G20" s="91"/>
      <c r="H20" s="91"/>
      <c r="I20" s="91"/>
      <c r="J20" s="91"/>
    </row>
    <row r="21" spans="2:14" ht="18.75" customHeight="1" thickBot="1" x14ac:dyDescent="0.45">
      <c r="B21" s="87" t="s">
        <v>50</v>
      </c>
      <c r="C21" s="27"/>
      <c r="D21" s="98"/>
      <c r="E21" s="98"/>
      <c r="F21" s="98"/>
      <c r="G21" s="98"/>
      <c r="H21" s="98"/>
      <c r="I21" s="98"/>
      <c r="J21" s="98"/>
    </row>
    <row r="22" spans="2:14" ht="18.600000000000001" customHeight="1" thickBot="1" x14ac:dyDescent="0.45">
      <c r="B22" s="88"/>
      <c r="C22" s="25"/>
      <c r="D22" s="98"/>
      <c r="E22" s="98"/>
      <c r="F22" s="98"/>
      <c r="G22" s="98"/>
      <c r="H22" s="98"/>
      <c r="I22" s="98"/>
      <c r="J22" s="98"/>
    </row>
    <row r="23" spans="2:14" ht="19.5" thickBot="1" x14ac:dyDescent="0.45">
      <c r="B23" s="54" t="s">
        <v>73</v>
      </c>
      <c r="C23" s="5"/>
      <c r="D23" s="95"/>
      <c r="E23" s="95"/>
      <c r="F23" s="95"/>
      <c r="G23" s="95"/>
      <c r="H23" s="95"/>
      <c r="I23" s="95"/>
      <c r="J23" s="95"/>
    </row>
    <row r="24" spans="2:14" ht="19.5" thickBot="1" x14ac:dyDescent="0.45">
      <c r="B24" s="89" t="s">
        <v>74</v>
      </c>
      <c r="C24" s="7"/>
      <c r="D24" s="91"/>
      <c r="E24" s="91"/>
      <c r="F24" s="91"/>
      <c r="G24" s="91"/>
      <c r="H24" s="91"/>
      <c r="I24" s="91"/>
      <c r="J24" s="91"/>
    </row>
    <row r="25" spans="2:14" ht="20.25" customHeight="1" thickBot="1" x14ac:dyDescent="0.45">
      <c r="B25" s="90"/>
      <c r="C25" s="6"/>
      <c r="D25" s="91"/>
      <c r="E25" s="91"/>
      <c r="F25" s="91"/>
      <c r="G25" s="91"/>
      <c r="H25" s="91"/>
      <c r="I25" s="91"/>
      <c r="J25" s="91"/>
    </row>
    <row r="26" spans="2:14" ht="24" customHeight="1" thickBot="1" x14ac:dyDescent="0.45">
      <c r="B26" s="55" t="s">
        <v>4</v>
      </c>
      <c r="C26" s="6"/>
      <c r="D26" s="95"/>
      <c r="E26" s="95"/>
      <c r="F26" s="95"/>
      <c r="G26" s="95"/>
      <c r="H26" s="95"/>
      <c r="I26" s="95"/>
      <c r="J26" s="95"/>
    </row>
    <row r="27" spans="2:14" ht="27" customHeight="1" thickBot="1" x14ac:dyDescent="0.45">
      <c r="B27" s="55" t="s">
        <v>5</v>
      </c>
      <c r="C27" s="6"/>
      <c r="D27" s="96"/>
      <c r="E27" s="96"/>
      <c r="F27" s="96"/>
      <c r="G27" s="96"/>
      <c r="H27" s="96"/>
      <c r="I27" s="96"/>
      <c r="J27" s="96"/>
      <c r="M27" t="s">
        <v>96</v>
      </c>
    </row>
    <row r="28" spans="2:14" ht="18.75" customHeight="1" thickBot="1" x14ac:dyDescent="0.45">
      <c r="B28" s="97" t="s">
        <v>6</v>
      </c>
      <c r="C28" s="5"/>
      <c r="D28" s="39" t="b">
        <v>0</v>
      </c>
      <c r="E28" s="80" t="s">
        <v>9</v>
      </c>
      <c r="F28" s="81"/>
      <c r="G28" s="81"/>
      <c r="H28" s="81"/>
      <c r="I28" s="81"/>
      <c r="J28" s="81"/>
      <c r="M28" s="57" t="str">
        <f>IF(D28=TRUE,"見積書,","")</f>
        <v/>
      </c>
      <c r="N28" s="57" t="str">
        <f>M28&amp;M29&amp;M30</f>
        <v/>
      </c>
    </row>
    <row r="29" spans="2:14" ht="24.75" customHeight="1" thickBot="1" x14ac:dyDescent="0.45">
      <c r="B29" s="89"/>
      <c r="C29" s="7"/>
      <c r="D29" s="40" t="b">
        <v>0</v>
      </c>
      <c r="E29" s="79" t="s">
        <v>80</v>
      </c>
      <c r="F29" s="81"/>
      <c r="G29" s="81"/>
      <c r="H29" s="81"/>
      <c r="I29" s="81"/>
      <c r="J29" s="81"/>
      <c r="M29" s="57" t="str">
        <f>IF(D29=TRUE,"請求書,","")</f>
        <v/>
      </c>
      <c r="N29" s="58"/>
    </row>
    <row r="30" spans="2:14" ht="24.75" customHeight="1" thickBot="1" x14ac:dyDescent="0.45">
      <c r="B30" s="90"/>
      <c r="C30" s="6"/>
      <c r="D30" s="40" t="b">
        <v>0</v>
      </c>
      <c r="E30" s="79" t="s">
        <v>81</v>
      </c>
      <c r="F30" s="81"/>
      <c r="G30" s="81"/>
      <c r="H30" s="81"/>
      <c r="I30" s="81"/>
      <c r="J30" s="81"/>
      <c r="M30" s="57" t="str">
        <f>IF(D30=TRUE,"納品書","")</f>
        <v/>
      </c>
      <c r="N30" s="59"/>
    </row>
    <row r="31" spans="2:14" ht="24.75" customHeight="1" thickBot="1" x14ac:dyDescent="0.45">
      <c r="B31" s="29" t="s">
        <v>7</v>
      </c>
      <c r="C31" s="6"/>
      <c r="D31" s="38" t="b">
        <v>0</v>
      </c>
      <c r="E31" s="77" t="s">
        <v>83</v>
      </c>
      <c r="F31" s="78"/>
      <c r="G31" s="78"/>
      <c r="H31" s="78"/>
      <c r="I31" s="78"/>
      <c r="J31" s="79"/>
    </row>
    <row r="32" spans="2:14" ht="19.5" thickBot="1" x14ac:dyDescent="0.45">
      <c r="B32" s="92" t="s">
        <v>82</v>
      </c>
      <c r="C32" s="10"/>
      <c r="D32" s="91"/>
      <c r="E32" s="91"/>
      <c r="F32" s="91"/>
      <c r="G32" s="91"/>
      <c r="H32" s="91"/>
      <c r="I32" s="91"/>
      <c r="J32" s="91"/>
    </row>
    <row r="33" spans="2:10" ht="19.5" thickBot="1" x14ac:dyDescent="0.45">
      <c r="B33" s="93"/>
      <c r="C33" s="10"/>
      <c r="D33" s="91"/>
      <c r="E33" s="91"/>
      <c r="F33" s="91"/>
      <c r="G33" s="91"/>
      <c r="H33" s="91"/>
      <c r="I33" s="91"/>
      <c r="J33" s="91"/>
    </row>
    <row r="34" spans="2:10" ht="19.5" thickBot="1" x14ac:dyDescent="0.45">
      <c r="B34" s="93"/>
      <c r="C34" s="10"/>
      <c r="D34" s="91"/>
      <c r="E34" s="91"/>
      <c r="F34" s="91"/>
      <c r="G34" s="91"/>
      <c r="H34" s="91"/>
      <c r="I34" s="91"/>
      <c r="J34" s="91"/>
    </row>
    <row r="35" spans="2:10" ht="19.5" thickBot="1" x14ac:dyDescent="0.45">
      <c r="B35" s="94"/>
      <c r="C35" s="9"/>
      <c r="D35" s="91"/>
      <c r="E35" s="91"/>
      <c r="F35" s="91"/>
      <c r="G35" s="91"/>
      <c r="H35" s="91"/>
      <c r="I35" s="91"/>
      <c r="J35" s="91"/>
    </row>
    <row r="36" spans="2:10" ht="8.4499999999999993" customHeight="1" x14ac:dyDescent="0.4">
      <c r="B36" s="41"/>
      <c r="C36" s="41"/>
      <c r="D36" s="36"/>
      <c r="E36" s="36"/>
      <c r="F36" s="36"/>
      <c r="G36" s="36"/>
      <c r="H36" s="36"/>
      <c r="I36" s="36"/>
      <c r="J36" s="36"/>
    </row>
    <row r="37" spans="2:10" ht="19.5" thickBot="1" x14ac:dyDescent="0.45">
      <c r="B37" s="12" t="s">
        <v>84</v>
      </c>
      <c r="C37" s="41"/>
      <c r="D37" s="36"/>
      <c r="E37" s="36"/>
      <c r="F37" s="36"/>
      <c r="G37" s="36"/>
      <c r="H37" s="36"/>
      <c r="I37" s="36"/>
      <c r="J37" s="36"/>
    </row>
    <row r="38" spans="2:10" ht="22.5" customHeight="1" thickBot="1" x14ac:dyDescent="0.45">
      <c r="B38" s="69" t="s">
        <v>51</v>
      </c>
      <c r="C38" s="49"/>
      <c r="D38" s="73" t="s">
        <v>88</v>
      </c>
      <c r="E38" s="73"/>
      <c r="F38" s="73"/>
      <c r="G38" s="73"/>
      <c r="H38" s="73"/>
      <c r="I38" s="73"/>
      <c r="J38" s="44" t="s">
        <v>89</v>
      </c>
    </row>
    <row r="39" spans="2:10" ht="22.5" customHeight="1" thickBot="1" x14ac:dyDescent="0.45">
      <c r="B39" s="70"/>
      <c r="C39" s="50" t="str">
        <f>IFERROR(VLOOKUP(D39,マスタ!$A$2:$B$26, 2,FALSE),"")</f>
        <v/>
      </c>
      <c r="D39" s="68"/>
      <c r="E39" s="68"/>
      <c r="F39" s="68"/>
      <c r="G39" s="68"/>
      <c r="H39" s="68"/>
      <c r="I39" s="68"/>
      <c r="J39" s="28"/>
    </row>
    <row r="40" spans="2:10" ht="22.5" customHeight="1" thickBot="1" x14ac:dyDescent="0.45">
      <c r="B40" s="70"/>
      <c r="C40" s="50" t="str">
        <f>IFERROR(VLOOKUP(D40,マスタ!$A$2:$B$26, 2,FALSE),"")</f>
        <v/>
      </c>
      <c r="D40" s="68"/>
      <c r="E40" s="68"/>
      <c r="F40" s="68"/>
      <c r="G40" s="68"/>
      <c r="H40" s="68"/>
      <c r="I40" s="68"/>
      <c r="J40" s="28"/>
    </row>
    <row r="41" spans="2:10" ht="22.5" customHeight="1" thickBot="1" x14ac:dyDescent="0.45">
      <c r="B41" s="70"/>
      <c r="C41" s="51" t="str">
        <f>IFERROR(VLOOKUP(D41,マスタ!$A$2:$B$26, 2,FALSE),"")</f>
        <v/>
      </c>
      <c r="D41" s="68"/>
      <c r="E41" s="68"/>
      <c r="F41" s="68"/>
      <c r="G41" s="68"/>
      <c r="H41" s="68"/>
      <c r="I41" s="68"/>
      <c r="J41" s="28"/>
    </row>
    <row r="42" spans="2:10" ht="22.5" customHeight="1" thickBot="1" x14ac:dyDescent="0.45">
      <c r="B42" s="70"/>
      <c r="C42" s="52" t="str">
        <f>IFERROR(VLOOKUP(D42,マスタ!$A$2:$B$26, 2,FALSE),"")</f>
        <v/>
      </c>
      <c r="D42" s="68"/>
      <c r="E42" s="68"/>
      <c r="F42" s="68"/>
      <c r="G42" s="68"/>
      <c r="H42" s="68"/>
      <c r="I42" s="68"/>
      <c r="J42" s="28"/>
    </row>
    <row r="43" spans="2:10" ht="22.5" customHeight="1" thickBot="1" x14ac:dyDescent="0.45">
      <c r="B43" s="70"/>
      <c r="C43" s="41"/>
      <c r="D43" s="68"/>
      <c r="E43" s="68"/>
      <c r="F43" s="68"/>
      <c r="G43" s="68"/>
      <c r="H43" s="68"/>
      <c r="I43" s="68"/>
      <c r="J43" s="28"/>
    </row>
    <row r="44" spans="2:10" ht="22.5" customHeight="1" thickBot="1" x14ac:dyDescent="0.45">
      <c r="B44" s="70"/>
      <c r="D44" s="68"/>
      <c r="E44" s="68"/>
      <c r="F44" s="68"/>
      <c r="G44" s="68"/>
      <c r="H44" s="68"/>
      <c r="I44" s="68"/>
      <c r="J44" s="28"/>
    </row>
    <row r="45" spans="2:10" ht="22.5" customHeight="1" thickBot="1" x14ac:dyDescent="0.45">
      <c r="B45" s="70"/>
      <c r="D45" s="68"/>
      <c r="E45" s="68"/>
      <c r="F45" s="68"/>
      <c r="G45" s="68"/>
      <c r="H45" s="68"/>
      <c r="I45" s="68"/>
      <c r="J45" s="28"/>
    </row>
    <row r="46" spans="2:10" ht="22.5" customHeight="1" thickBot="1" x14ac:dyDescent="0.45">
      <c r="B46" s="70"/>
      <c r="D46" s="68"/>
      <c r="E46" s="68"/>
      <c r="F46" s="68"/>
      <c r="G46" s="68"/>
      <c r="H46" s="68"/>
      <c r="I46" s="68"/>
      <c r="J46" s="28"/>
    </row>
    <row r="47" spans="2:10" ht="22.5" customHeight="1" thickBot="1" x14ac:dyDescent="0.45">
      <c r="B47" s="71"/>
      <c r="D47" s="68"/>
      <c r="E47" s="68"/>
      <c r="F47" s="68"/>
      <c r="G47" s="68"/>
      <c r="H47" s="68"/>
      <c r="I47" s="68"/>
      <c r="J47" s="28"/>
    </row>
  </sheetData>
  <mergeCells count="36">
    <mergeCell ref="B15:B16"/>
    <mergeCell ref="B21:B22"/>
    <mergeCell ref="B24:B25"/>
    <mergeCell ref="D32:J35"/>
    <mergeCell ref="B32:B35"/>
    <mergeCell ref="B17:B18"/>
    <mergeCell ref="D26:J26"/>
    <mergeCell ref="D27:J27"/>
    <mergeCell ref="B28:B30"/>
    <mergeCell ref="D24:J25"/>
    <mergeCell ref="B19:B20"/>
    <mergeCell ref="E30:J30"/>
    <mergeCell ref="D19:J20"/>
    <mergeCell ref="D21:J22"/>
    <mergeCell ref="D23:J23"/>
    <mergeCell ref="D13:J13"/>
    <mergeCell ref="D15:J15"/>
    <mergeCell ref="D16:J16"/>
    <mergeCell ref="D17:J17"/>
    <mergeCell ref="E18:J18"/>
    <mergeCell ref="D45:I45"/>
    <mergeCell ref="D46:I46"/>
    <mergeCell ref="D47:I47"/>
    <mergeCell ref="B38:B47"/>
    <mergeCell ref="B2:J2"/>
    <mergeCell ref="D38:I38"/>
    <mergeCell ref="D43:I43"/>
    <mergeCell ref="D44:I44"/>
    <mergeCell ref="D39:I39"/>
    <mergeCell ref="D40:I40"/>
    <mergeCell ref="D41:I41"/>
    <mergeCell ref="D42:I42"/>
    <mergeCell ref="D11:J11"/>
    <mergeCell ref="E31:J31"/>
    <mergeCell ref="E28:J28"/>
    <mergeCell ref="E29:J29"/>
  </mergeCells>
  <phoneticPr fontId="8"/>
  <conditionalFormatting sqref="C11 D15 D23:D24 D26:D27">
    <cfRule type="cellIs" dxfId="13" priority="16" operator="equal">
      <formula>45344</formula>
    </cfRule>
  </conditionalFormatting>
  <conditionalFormatting sqref="C11">
    <cfRule type="cellIs" dxfId="12" priority="15" operator="equal">
      <formula>""</formula>
    </cfRule>
  </conditionalFormatting>
  <conditionalFormatting sqref="D13">
    <cfRule type="cellIs" dxfId="11" priority="17" operator="equal">
      <formula>""</formula>
    </cfRule>
    <cfRule type="cellIs" dxfId="10" priority="18" operator="equal">
      <formula>""</formula>
    </cfRule>
  </conditionalFormatting>
  <conditionalFormatting sqref="D15 D26:D27">
    <cfRule type="cellIs" dxfId="9" priority="14" operator="equal">
      <formula>""</formula>
    </cfRule>
  </conditionalFormatting>
  <conditionalFormatting sqref="D17:D18">
    <cfRule type="cellIs" dxfId="8" priority="7" operator="equal">
      <formula>""</formula>
    </cfRule>
  </conditionalFormatting>
  <conditionalFormatting sqref="D18">
    <cfRule type="cellIs" dxfId="7" priority="8" operator="equal">
      <formula>45344</formula>
    </cfRule>
  </conditionalFormatting>
  <conditionalFormatting sqref="D21">
    <cfRule type="cellIs" dxfId="6" priority="11" operator="equal">
      <formula>""</formula>
    </cfRule>
  </conditionalFormatting>
  <conditionalFormatting sqref="D23:D24">
    <cfRule type="cellIs" dxfId="5" priority="1" operator="equal">
      <formula>""</formula>
    </cfRule>
  </conditionalFormatting>
  <conditionalFormatting sqref="D39:D47 J39:J47">
    <cfRule type="cellIs" dxfId="4" priority="3" operator="equal">
      <formula>""</formula>
    </cfRule>
    <cfRule type="cellIs" dxfId="3" priority="4" operator="equal">
      <formula>45344</formula>
    </cfRule>
    <cfRule type="cellIs" dxfId="2" priority="5" operator="equal">
      <formula>""</formula>
    </cfRule>
    <cfRule type="cellIs" dxfId="1" priority="6" operator="equal">
      <formula>""</formula>
    </cfRule>
  </conditionalFormatting>
  <conditionalFormatting sqref="J39:J47">
    <cfRule type="cellIs" dxfId="0" priority="2" operator="equal">
      <formula>"冊"</formula>
    </cfRule>
  </conditionalFormatting>
  <dataValidations count="3">
    <dataValidation type="list" allowBlank="1" showInputMessage="1" showErrorMessage="1" sqref="D13" xr:uid="{CC20791E-FC37-40AD-A136-A7DC5A2DC5A5}">
      <formula1>"関西支部会員,本部他支部会員,PC建協,橋建協,岩盤協会,非会員"</formula1>
    </dataValidation>
    <dataValidation type="list" allowBlank="1" showInputMessage="1" sqref="J39:J47" xr:uid="{F5BB9292-ED95-4F9F-853B-D25290F840D2}">
      <formula1>"1,2,3,4,5,6,7,8,9,10"</formula1>
    </dataValidation>
    <dataValidation type="list" allowBlank="1" showInputMessage="1" showErrorMessage="1" sqref="K18" xr:uid="{8210839B-22CF-4B47-93A7-FAA531CA5CA6}">
      <formula1>"御中,様"</formula1>
    </dataValidation>
  </dataValidations>
  <hyperlinks>
    <hyperlink ref="H3" r:id="rId1" xr:uid="{7BF490A6-5293-4442-B64E-DABCAAB7FA1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3A8A0151-739E-410D-8232-9FDFB746B39B}">
          <x14:formula1>
            <xm:f>マスタ!$A$2:$A$26</xm:f>
          </x14:formula1>
          <xm:sqref>D39:D47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70F0-644C-4408-A0FC-FE463E31B391}">
  <sheetPr>
    <tabColor theme="4"/>
  </sheetPr>
  <dimension ref="A1:R20"/>
  <sheetViews>
    <sheetView topLeftCell="F1" workbookViewId="0">
      <selection activeCell="K3" sqref="K3"/>
    </sheetView>
  </sheetViews>
  <sheetFormatPr defaultRowHeight="18.75" x14ac:dyDescent="0.4"/>
  <cols>
    <col min="1" max="1" width="10.125" bestFit="1" customWidth="1"/>
    <col min="2" max="2" width="14.625" style="32" bestFit="1" customWidth="1"/>
    <col min="3" max="3" width="31.75" bestFit="1" customWidth="1"/>
    <col min="4" max="4" width="13" customWidth="1"/>
    <col min="5" max="13" width="19.25" customWidth="1"/>
    <col min="14" max="15" width="14.625" customWidth="1"/>
    <col min="16" max="16" width="11.125" style="34" customWidth="1"/>
    <col min="17" max="17" width="37.625" bestFit="1" customWidth="1"/>
  </cols>
  <sheetData>
    <row r="1" spans="1:18" x14ac:dyDescent="0.4">
      <c r="A1" s="23" t="s">
        <v>85</v>
      </c>
      <c r="B1" s="56" t="s">
        <v>10</v>
      </c>
      <c r="C1" s="23" t="s">
        <v>11</v>
      </c>
      <c r="D1" s="23" t="s">
        <v>12</v>
      </c>
      <c r="E1" s="23" t="s">
        <v>13</v>
      </c>
      <c r="F1" s="23" t="s">
        <v>95</v>
      </c>
      <c r="G1" s="23" t="s">
        <v>91</v>
      </c>
      <c r="H1" s="23" t="s">
        <v>92</v>
      </c>
      <c r="I1" s="23" t="s">
        <v>93</v>
      </c>
      <c r="J1" s="23" t="s">
        <v>94</v>
      </c>
      <c r="K1" s="23" t="s">
        <v>75</v>
      </c>
      <c r="L1" s="23" t="s">
        <v>76</v>
      </c>
      <c r="M1" s="23" t="s">
        <v>90</v>
      </c>
      <c r="N1" s="23" t="s">
        <v>77</v>
      </c>
      <c r="O1" s="23" t="s">
        <v>79</v>
      </c>
      <c r="P1" s="33" t="s">
        <v>14</v>
      </c>
      <c r="Q1" s="23" t="s">
        <v>0</v>
      </c>
      <c r="R1" s="23" t="s">
        <v>15</v>
      </c>
    </row>
    <row r="2" spans="1:18" x14ac:dyDescent="0.4">
      <c r="A2">
        <f ca="1">RANDBETWEEN(100000000,999999999)</f>
        <v>943427733</v>
      </c>
      <c r="B2" s="32">
        <f>'申込書 '!D11</f>
        <v>0</v>
      </c>
      <c r="C2">
        <f>'申込書 '!D15</f>
        <v>0</v>
      </c>
      <c r="D2">
        <f>'申込書 '!D19</f>
        <v>0</v>
      </c>
      <c r="E2">
        <f>'申込書 '!D21</f>
        <v>0</v>
      </c>
      <c r="F2">
        <f>'申込書 '!D23</f>
        <v>0</v>
      </c>
      <c r="G2">
        <f>'申込書 '!D24</f>
        <v>0</v>
      </c>
      <c r="H2">
        <f>'申込書 '!D26</f>
        <v>0</v>
      </c>
      <c r="I2" t="str">
        <f>IF('申込書 '!D27="","",'申込書 '!D27)</f>
        <v/>
      </c>
      <c r="J2" t="str">
        <f>'申込書 '!N28</f>
        <v/>
      </c>
      <c r="K2" t="str">
        <f>IF('申込書 '!D18=TRUE,"あり","なし")</f>
        <v>なし</v>
      </c>
      <c r="L2" t="str">
        <f>IF('申込書 '!D18=TRUE,'申込書 '!E18,"")</f>
        <v/>
      </c>
      <c r="M2" t="str">
        <f>IF('申込書 '!D18=TRUE,'申込書 '!K18,"")</f>
        <v/>
      </c>
      <c r="N2" s="32" t="str">
        <f>IF('申込書 '!D13="非会員","1","2")</f>
        <v>2</v>
      </c>
      <c r="O2" s="30" t="str">
        <f>IF('申込書 '!D31=TRUE,"手入力","")</f>
        <v/>
      </c>
      <c r="P2" s="34" t="str">
        <f>IF('申込書 '!C39="","",'申込書 '!C39)</f>
        <v/>
      </c>
      <c r="Q2" t="str">
        <f>IF('申込書 '!D39="","",'申込書 '!D39)</f>
        <v/>
      </c>
      <c r="R2" t="str">
        <f>IF('申込書 '!J39="","",'申込書 '!J39)</f>
        <v/>
      </c>
    </row>
    <row r="3" spans="1:18" x14ac:dyDescent="0.4">
      <c r="A3" t="str">
        <f t="shared" ref="A3:A20" si="0">IF(P3="","",$A$2)</f>
        <v/>
      </c>
      <c r="B3" s="32" t="str">
        <f t="shared" ref="B3:B20" si="1">IF(P3="","",$B$2)</f>
        <v/>
      </c>
      <c r="C3" t="str">
        <f t="shared" ref="C3:C20" si="2">IF(P3="","",$C$2)</f>
        <v/>
      </c>
      <c r="D3" t="str">
        <f t="shared" ref="D3:D20" si="3">IF(P3="","",$D$2)</f>
        <v/>
      </c>
      <c r="E3" t="str">
        <f t="shared" ref="E3:E20" si="4">IF(P3="","",$E$2)</f>
        <v/>
      </c>
      <c r="F3" t="str">
        <f t="shared" ref="F3:F20" si="5">IF(P3="","",$F$2)</f>
        <v/>
      </c>
      <c r="G3" t="str">
        <f t="shared" ref="G3:G20" si="6">IF(P3="","",$G$2)</f>
        <v/>
      </c>
      <c r="H3" t="str">
        <f t="shared" ref="H3:H20" si="7">IF(P3="","",$H$2)</f>
        <v/>
      </c>
      <c r="I3" t="str">
        <f t="shared" ref="I3:I20" si="8">IF(P3="","",$I$2)</f>
        <v/>
      </c>
      <c r="J3" t="str">
        <f t="shared" ref="J3:J20" si="9">IF(P3="","",$J$2)</f>
        <v/>
      </c>
      <c r="K3" t="str">
        <f t="shared" ref="K3:K20" si="10">IF(P3="","",$K$2)</f>
        <v/>
      </c>
      <c r="L3" t="str">
        <f t="shared" ref="L3:L20" si="11">IF(P3="","",$L$2)</f>
        <v/>
      </c>
      <c r="M3" t="str">
        <f t="shared" ref="M3:M20" si="12">IF(P3="","",$M$2)</f>
        <v/>
      </c>
      <c r="N3" t="str">
        <f t="shared" ref="N3:N20" si="13">IF(P3="","",$N$2)</f>
        <v/>
      </c>
      <c r="O3" s="31" t="str">
        <f>IF(P3="","",$O$2)</f>
        <v/>
      </c>
      <c r="P3" s="34" t="str">
        <f>IF('申込書 '!C40="","",'申込書 '!C40)</f>
        <v/>
      </c>
      <c r="Q3" t="str">
        <f>IF('申込書 '!D40="","",'申込書 '!D40)</f>
        <v/>
      </c>
      <c r="R3" t="str">
        <f>IF('申込書 '!J40="","",'申込書 '!J40)</f>
        <v/>
      </c>
    </row>
    <row r="4" spans="1:18" x14ac:dyDescent="0.4">
      <c r="A4" t="str">
        <f t="shared" si="0"/>
        <v/>
      </c>
      <c r="B4" s="32" t="str">
        <f t="shared" si="1"/>
        <v/>
      </c>
      <c r="C4" t="str">
        <f t="shared" si="2"/>
        <v/>
      </c>
      <c r="D4" t="str">
        <f t="shared" si="3"/>
        <v/>
      </c>
      <c r="E4" t="str">
        <f t="shared" si="4"/>
        <v/>
      </c>
      <c r="F4" t="str">
        <f t="shared" si="5"/>
        <v/>
      </c>
      <c r="G4" t="str">
        <f t="shared" si="6"/>
        <v/>
      </c>
      <c r="H4" t="str">
        <f t="shared" si="7"/>
        <v/>
      </c>
      <c r="I4" t="str">
        <f t="shared" si="8"/>
        <v/>
      </c>
      <c r="J4" t="str">
        <f t="shared" si="9"/>
        <v/>
      </c>
      <c r="K4" t="str">
        <f t="shared" si="10"/>
        <v/>
      </c>
      <c r="L4" t="str">
        <f t="shared" si="11"/>
        <v/>
      </c>
      <c r="M4" t="str">
        <f t="shared" si="12"/>
        <v/>
      </c>
      <c r="N4" t="str">
        <f t="shared" si="13"/>
        <v/>
      </c>
      <c r="O4" s="31" t="str">
        <f>IF(P4="","",$O$2)</f>
        <v/>
      </c>
      <c r="P4" s="34" t="str">
        <f>IF('申込書 '!C41="","",'申込書 '!C41)</f>
        <v/>
      </c>
      <c r="Q4" t="str">
        <f>IF('申込書 '!D41="","",'申込書 '!D41)</f>
        <v/>
      </c>
      <c r="R4" t="str">
        <f>IF('申込書 '!J41="","",'申込書 '!J41)</f>
        <v/>
      </c>
    </row>
    <row r="5" spans="1:18" x14ac:dyDescent="0.4">
      <c r="A5" t="str">
        <f t="shared" si="0"/>
        <v/>
      </c>
      <c r="B5" s="32" t="str">
        <f t="shared" si="1"/>
        <v/>
      </c>
      <c r="C5" t="str">
        <f t="shared" si="2"/>
        <v/>
      </c>
      <c r="D5" t="str">
        <f t="shared" si="3"/>
        <v/>
      </c>
      <c r="E5" t="str">
        <f t="shared" si="4"/>
        <v/>
      </c>
      <c r="F5" t="str">
        <f t="shared" si="5"/>
        <v/>
      </c>
      <c r="G5" t="str">
        <f t="shared" si="6"/>
        <v/>
      </c>
      <c r="H5" t="str">
        <f t="shared" si="7"/>
        <v/>
      </c>
      <c r="I5" t="str">
        <f t="shared" si="8"/>
        <v/>
      </c>
      <c r="J5" t="str">
        <f t="shared" si="9"/>
        <v/>
      </c>
      <c r="K5" t="str">
        <f t="shared" si="10"/>
        <v/>
      </c>
      <c r="L5" t="str">
        <f t="shared" si="11"/>
        <v/>
      </c>
      <c r="M5" t="str">
        <f t="shared" si="12"/>
        <v/>
      </c>
      <c r="N5" t="str">
        <f t="shared" si="13"/>
        <v/>
      </c>
      <c r="O5" s="31" t="str">
        <f t="shared" ref="O5:O20" si="14">IF(P5="","",$O$2)</f>
        <v/>
      </c>
      <c r="P5" s="34" t="str">
        <f>IF('申込書 '!C42="","",'申込書 '!C42)</f>
        <v/>
      </c>
      <c r="Q5" t="str">
        <f>IF('申込書 '!D42="","",'申込書 '!D42)</f>
        <v/>
      </c>
      <c r="R5" t="str">
        <f>IF('申込書 '!J42="","",'申込書 '!J42)</f>
        <v/>
      </c>
    </row>
    <row r="6" spans="1:18" x14ac:dyDescent="0.4">
      <c r="A6" t="str">
        <f t="shared" si="0"/>
        <v/>
      </c>
      <c r="B6" s="32" t="str">
        <f t="shared" si="1"/>
        <v/>
      </c>
      <c r="C6" t="str">
        <f t="shared" si="2"/>
        <v/>
      </c>
      <c r="D6" t="str">
        <f t="shared" si="3"/>
        <v/>
      </c>
      <c r="E6" t="str">
        <f t="shared" si="4"/>
        <v/>
      </c>
      <c r="F6" t="str">
        <f t="shared" si="5"/>
        <v/>
      </c>
      <c r="G6" t="str">
        <f t="shared" si="6"/>
        <v/>
      </c>
      <c r="H6" t="str">
        <f t="shared" si="7"/>
        <v/>
      </c>
      <c r="I6" t="str">
        <f t="shared" si="8"/>
        <v/>
      </c>
      <c r="J6" t="str">
        <f t="shared" si="9"/>
        <v/>
      </c>
      <c r="K6" t="str">
        <f t="shared" si="10"/>
        <v/>
      </c>
      <c r="L6" t="str">
        <f t="shared" si="11"/>
        <v/>
      </c>
      <c r="M6" t="str">
        <f t="shared" si="12"/>
        <v/>
      </c>
      <c r="N6" t="str">
        <f t="shared" si="13"/>
        <v/>
      </c>
      <c r="O6" s="31" t="str">
        <f t="shared" si="14"/>
        <v/>
      </c>
      <c r="P6" s="34" t="str">
        <f>IF('申込書 '!C43="","",'申込書 '!C43)</f>
        <v/>
      </c>
      <c r="Q6" t="str">
        <f>IF('申込書 '!D43="","",'申込書 '!D43)</f>
        <v/>
      </c>
      <c r="R6" t="str">
        <f>IF('申込書 '!J43="","",'申込書 '!J43)</f>
        <v/>
      </c>
    </row>
    <row r="7" spans="1:18" x14ac:dyDescent="0.4">
      <c r="A7" t="str">
        <f t="shared" si="0"/>
        <v/>
      </c>
      <c r="B7" s="32" t="str">
        <f t="shared" si="1"/>
        <v/>
      </c>
      <c r="C7" t="str">
        <f t="shared" si="2"/>
        <v/>
      </c>
      <c r="D7" t="str">
        <f t="shared" si="3"/>
        <v/>
      </c>
      <c r="E7" t="str">
        <f t="shared" si="4"/>
        <v/>
      </c>
      <c r="F7" t="str">
        <f t="shared" si="5"/>
        <v/>
      </c>
      <c r="G7" t="str">
        <f t="shared" si="6"/>
        <v/>
      </c>
      <c r="H7" t="str">
        <f t="shared" si="7"/>
        <v/>
      </c>
      <c r="I7" t="str">
        <f t="shared" si="8"/>
        <v/>
      </c>
      <c r="J7" t="str">
        <f t="shared" si="9"/>
        <v/>
      </c>
      <c r="K7" t="str">
        <f t="shared" si="10"/>
        <v/>
      </c>
      <c r="L7" t="str">
        <f t="shared" si="11"/>
        <v/>
      </c>
      <c r="M7" t="str">
        <f t="shared" si="12"/>
        <v/>
      </c>
      <c r="N7" t="str">
        <f t="shared" si="13"/>
        <v/>
      </c>
      <c r="O7" s="31" t="str">
        <f t="shared" si="14"/>
        <v/>
      </c>
      <c r="P7" s="34" t="str">
        <f>IF('申込書 '!C44="","",'申込書 '!C44)</f>
        <v/>
      </c>
      <c r="Q7" t="str">
        <f>IF('申込書 '!D44="","",'申込書 '!D44)</f>
        <v/>
      </c>
      <c r="R7" t="str">
        <f>IF('申込書 '!J44="","",'申込書 '!J44)</f>
        <v/>
      </c>
    </row>
    <row r="8" spans="1:18" x14ac:dyDescent="0.4">
      <c r="A8" t="str">
        <f t="shared" si="0"/>
        <v/>
      </c>
      <c r="B8" s="32" t="str">
        <f t="shared" si="1"/>
        <v/>
      </c>
      <c r="C8" t="str">
        <f t="shared" si="2"/>
        <v/>
      </c>
      <c r="D8" t="str">
        <f t="shared" si="3"/>
        <v/>
      </c>
      <c r="E8" t="str">
        <f t="shared" si="4"/>
        <v/>
      </c>
      <c r="F8" t="str">
        <f t="shared" si="5"/>
        <v/>
      </c>
      <c r="G8" t="str">
        <f t="shared" si="6"/>
        <v/>
      </c>
      <c r="H8" t="str">
        <f t="shared" si="7"/>
        <v/>
      </c>
      <c r="I8" t="str">
        <f t="shared" si="8"/>
        <v/>
      </c>
      <c r="J8" t="str">
        <f t="shared" si="9"/>
        <v/>
      </c>
      <c r="K8" t="str">
        <f t="shared" si="10"/>
        <v/>
      </c>
      <c r="L8" t="str">
        <f t="shared" si="11"/>
        <v/>
      </c>
      <c r="M8" t="str">
        <f t="shared" si="12"/>
        <v/>
      </c>
      <c r="N8" t="str">
        <f t="shared" si="13"/>
        <v/>
      </c>
      <c r="O8" s="31" t="str">
        <f t="shared" si="14"/>
        <v/>
      </c>
      <c r="P8" s="34" t="str">
        <f>IF('申込書 '!C45="","",'申込書 '!C45)</f>
        <v/>
      </c>
      <c r="Q8" t="str">
        <f>IF('申込書 '!D45="","",'申込書 '!D45)</f>
        <v/>
      </c>
      <c r="R8" t="str">
        <f>IF('申込書 '!J45="","",'申込書 '!J45)</f>
        <v/>
      </c>
    </row>
    <row r="9" spans="1:18" x14ac:dyDescent="0.4">
      <c r="A9" t="str">
        <f t="shared" si="0"/>
        <v/>
      </c>
      <c r="B9" s="32" t="str">
        <f t="shared" si="1"/>
        <v/>
      </c>
      <c r="C9" t="str">
        <f t="shared" si="2"/>
        <v/>
      </c>
      <c r="D9" t="str">
        <f t="shared" si="3"/>
        <v/>
      </c>
      <c r="E9" t="str">
        <f t="shared" si="4"/>
        <v/>
      </c>
      <c r="F9" t="str">
        <f t="shared" si="5"/>
        <v/>
      </c>
      <c r="G9" t="str">
        <f t="shared" si="6"/>
        <v/>
      </c>
      <c r="H9" t="str">
        <f t="shared" si="7"/>
        <v/>
      </c>
      <c r="I9" t="str">
        <f t="shared" si="8"/>
        <v/>
      </c>
      <c r="J9" t="str">
        <f t="shared" si="9"/>
        <v/>
      </c>
      <c r="K9" t="str">
        <f t="shared" si="10"/>
        <v/>
      </c>
      <c r="L9" t="str">
        <f t="shared" si="11"/>
        <v/>
      </c>
      <c r="M9" t="str">
        <f t="shared" si="12"/>
        <v/>
      </c>
      <c r="N9" t="str">
        <f t="shared" si="13"/>
        <v/>
      </c>
      <c r="O9" s="31" t="str">
        <f t="shared" si="14"/>
        <v/>
      </c>
      <c r="P9" s="34" t="str">
        <f>IF('申込書 '!C46="","",'申込書 '!C46)</f>
        <v/>
      </c>
      <c r="Q9" t="str">
        <f>IF('申込書 '!D46="","",'申込書 '!D46)</f>
        <v/>
      </c>
      <c r="R9" t="str">
        <f>IF('申込書 '!J46="","",'申込書 '!J46)</f>
        <v/>
      </c>
    </row>
    <row r="10" spans="1:18" x14ac:dyDescent="0.4">
      <c r="A10" t="str">
        <f t="shared" si="0"/>
        <v/>
      </c>
      <c r="B10" s="32" t="str">
        <f t="shared" si="1"/>
        <v/>
      </c>
      <c r="C10" t="str">
        <f t="shared" si="2"/>
        <v/>
      </c>
      <c r="D10" t="str">
        <f t="shared" si="3"/>
        <v/>
      </c>
      <c r="E10" t="str">
        <f t="shared" si="4"/>
        <v/>
      </c>
      <c r="F10" t="str">
        <f t="shared" si="5"/>
        <v/>
      </c>
      <c r="G10" t="str">
        <f t="shared" si="6"/>
        <v/>
      </c>
      <c r="H10" t="str">
        <f t="shared" si="7"/>
        <v/>
      </c>
      <c r="I10" t="str">
        <f t="shared" si="8"/>
        <v/>
      </c>
      <c r="J10" t="str">
        <f t="shared" si="9"/>
        <v/>
      </c>
      <c r="K10" t="str">
        <f t="shared" si="10"/>
        <v/>
      </c>
      <c r="L10" t="str">
        <f t="shared" si="11"/>
        <v/>
      </c>
      <c r="M10" t="str">
        <f t="shared" si="12"/>
        <v/>
      </c>
      <c r="N10" t="str">
        <f t="shared" si="13"/>
        <v/>
      </c>
      <c r="O10" s="31" t="str">
        <f t="shared" si="14"/>
        <v/>
      </c>
      <c r="P10" s="34" t="str">
        <f>IF('申込書 '!C47="","",'申込書 '!C47)</f>
        <v/>
      </c>
      <c r="Q10" t="str">
        <f>IF('申込書 '!D47="","",'申込書 '!D47)</f>
        <v/>
      </c>
      <c r="R10" t="str">
        <f>IF('申込書 '!J47="","",'申込書 '!J47)</f>
        <v/>
      </c>
    </row>
    <row r="11" spans="1:18" x14ac:dyDescent="0.4">
      <c r="A11" t="str">
        <f t="shared" si="0"/>
        <v/>
      </c>
      <c r="B11" s="32" t="str">
        <f t="shared" si="1"/>
        <v/>
      </c>
      <c r="C11" t="str">
        <f t="shared" si="2"/>
        <v/>
      </c>
      <c r="D11" t="str">
        <f t="shared" si="3"/>
        <v/>
      </c>
      <c r="E11" t="str">
        <f t="shared" si="4"/>
        <v/>
      </c>
      <c r="F11" t="str">
        <f t="shared" si="5"/>
        <v/>
      </c>
      <c r="G11" t="str">
        <f t="shared" si="6"/>
        <v/>
      </c>
      <c r="H11" t="str">
        <f t="shared" si="7"/>
        <v/>
      </c>
      <c r="I11" t="str">
        <f t="shared" si="8"/>
        <v/>
      </c>
      <c r="J11" t="str">
        <f t="shared" si="9"/>
        <v/>
      </c>
      <c r="K11" t="str">
        <f t="shared" si="10"/>
        <v/>
      </c>
      <c r="L11" t="str">
        <f t="shared" si="11"/>
        <v/>
      </c>
      <c r="M11" t="str">
        <f t="shared" si="12"/>
        <v/>
      </c>
      <c r="N11" t="str">
        <f t="shared" si="13"/>
        <v/>
      </c>
      <c r="O11" s="31" t="str">
        <f t="shared" si="14"/>
        <v/>
      </c>
      <c r="P11" s="34" t="str">
        <f>IF('申込書 '!C48="","",'申込書 '!C48)</f>
        <v/>
      </c>
      <c r="Q11" t="str">
        <f>IF('申込書 '!D48="","",'申込書 '!D48)</f>
        <v/>
      </c>
      <c r="R11" t="str">
        <f>IF('申込書 '!J48="","",'申込書 '!J48)</f>
        <v/>
      </c>
    </row>
    <row r="12" spans="1:18" x14ac:dyDescent="0.4">
      <c r="A12" t="str">
        <f t="shared" si="0"/>
        <v/>
      </c>
      <c r="B12" s="32" t="str">
        <f t="shared" si="1"/>
        <v/>
      </c>
      <c r="C12" t="str">
        <f t="shared" si="2"/>
        <v/>
      </c>
      <c r="D12" t="str">
        <f t="shared" si="3"/>
        <v/>
      </c>
      <c r="E12" t="str">
        <f t="shared" si="4"/>
        <v/>
      </c>
      <c r="F12" t="str">
        <f t="shared" si="5"/>
        <v/>
      </c>
      <c r="G12" t="str">
        <f t="shared" si="6"/>
        <v/>
      </c>
      <c r="H12" t="str">
        <f t="shared" si="7"/>
        <v/>
      </c>
      <c r="I12" t="str">
        <f t="shared" si="8"/>
        <v/>
      </c>
      <c r="J12" t="str">
        <f t="shared" si="9"/>
        <v/>
      </c>
      <c r="K12" t="str">
        <f t="shared" si="10"/>
        <v/>
      </c>
      <c r="L12" t="str">
        <f t="shared" si="11"/>
        <v/>
      </c>
      <c r="M12" t="str">
        <f t="shared" si="12"/>
        <v/>
      </c>
      <c r="N12" t="str">
        <f t="shared" si="13"/>
        <v/>
      </c>
      <c r="O12" s="31" t="str">
        <f t="shared" si="14"/>
        <v/>
      </c>
      <c r="P12" s="34" t="str">
        <f>IF('申込書 '!C49="","",'申込書 '!C49)</f>
        <v/>
      </c>
      <c r="Q12" t="str">
        <f>IF('申込書 '!D49="","",'申込書 '!D49)</f>
        <v/>
      </c>
      <c r="R12" t="str">
        <f>IF('申込書 '!J49="","",'申込書 '!J49)</f>
        <v/>
      </c>
    </row>
    <row r="13" spans="1:18" x14ac:dyDescent="0.4">
      <c r="A13" t="str">
        <f t="shared" si="0"/>
        <v/>
      </c>
      <c r="B13" s="32" t="str">
        <f t="shared" si="1"/>
        <v/>
      </c>
      <c r="C13" t="str">
        <f t="shared" si="2"/>
        <v/>
      </c>
      <c r="D13" t="str">
        <f t="shared" si="3"/>
        <v/>
      </c>
      <c r="E13" t="str">
        <f t="shared" si="4"/>
        <v/>
      </c>
      <c r="F13" t="str">
        <f t="shared" si="5"/>
        <v/>
      </c>
      <c r="G13" t="str">
        <f t="shared" si="6"/>
        <v/>
      </c>
      <c r="H13" t="str">
        <f t="shared" si="7"/>
        <v/>
      </c>
      <c r="I13" t="str">
        <f t="shared" si="8"/>
        <v/>
      </c>
      <c r="J13" t="str">
        <f t="shared" si="9"/>
        <v/>
      </c>
      <c r="K13" t="str">
        <f t="shared" si="10"/>
        <v/>
      </c>
      <c r="L13" t="str">
        <f t="shared" si="11"/>
        <v/>
      </c>
      <c r="M13" t="str">
        <f t="shared" si="12"/>
        <v/>
      </c>
      <c r="N13" t="str">
        <f t="shared" si="13"/>
        <v/>
      </c>
      <c r="O13" s="31" t="str">
        <f t="shared" si="14"/>
        <v/>
      </c>
      <c r="P13" s="34" t="str">
        <f>IF('申込書 '!C50="","",'申込書 '!C50)</f>
        <v/>
      </c>
      <c r="Q13" t="str">
        <f>IF('申込書 '!D50="","",'申込書 '!D50)</f>
        <v/>
      </c>
      <c r="R13" t="str">
        <f>IF('申込書 '!J50="","",'申込書 '!J50)</f>
        <v/>
      </c>
    </row>
    <row r="14" spans="1:18" x14ac:dyDescent="0.4">
      <c r="A14" t="str">
        <f t="shared" si="0"/>
        <v/>
      </c>
      <c r="B14" s="32" t="str">
        <f t="shared" si="1"/>
        <v/>
      </c>
      <c r="C14" t="str">
        <f t="shared" si="2"/>
        <v/>
      </c>
      <c r="D14" t="str">
        <f t="shared" si="3"/>
        <v/>
      </c>
      <c r="E14" t="str">
        <f t="shared" si="4"/>
        <v/>
      </c>
      <c r="F14" t="str">
        <f t="shared" si="5"/>
        <v/>
      </c>
      <c r="G14" t="str">
        <f t="shared" si="6"/>
        <v/>
      </c>
      <c r="H14" t="str">
        <f t="shared" si="7"/>
        <v/>
      </c>
      <c r="I14" t="str">
        <f t="shared" si="8"/>
        <v/>
      </c>
      <c r="J14" t="str">
        <f t="shared" si="9"/>
        <v/>
      </c>
      <c r="K14" t="str">
        <f t="shared" si="10"/>
        <v/>
      </c>
      <c r="L14" t="str">
        <f t="shared" si="11"/>
        <v/>
      </c>
      <c r="M14" t="str">
        <f t="shared" si="12"/>
        <v/>
      </c>
      <c r="N14" t="str">
        <f t="shared" si="13"/>
        <v/>
      </c>
      <c r="O14" s="31" t="str">
        <f t="shared" si="14"/>
        <v/>
      </c>
      <c r="P14" s="34" t="str">
        <f>IF('申込書 '!C51="","",'申込書 '!C51)</f>
        <v/>
      </c>
      <c r="Q14" t="str">
        <f>IF('申込書 '!D51="","",'申込書 '!D51)</f>
        <v/>
      </c>
      <c r="R14" t="str">
        <f>IF('申込書 '!J51="","",'申込書 '!J51)</f>
        <v/>
      </c>
    </row>
    <row r="15" spans="1:18" x14ac:dyDescent="0.4">
      <c r="A15" t="str">
        <f t="shared" si="0"/>
        <v/>
      </c>
      <c r="B15" s="32" t="str">
        <f t="shared" si="1"/>
        <v/>
      </c>
      <c r="C15" t="str">
        <f t="shared" si="2"/>
        <v/>
      </c>
      <c r="D15" t="str">
        <f t="shared" si="3"/>
        <v/>
      </c>
      <c r="E15" t="str">
        <f t="shared" si="4"/>
        <v/>
      </c>
      <c r="F15" t="str">
        <f t="shared" si="5"/>
        <v/>
      </c>
      <c r="G15" t="str">
        <f t="shared" si="6"/>
        <v/>
      </c>
      <c r="H15" t="str">
        <f t="shared" si="7"/>
        <v/>
      </c>
      <c r="I15" t="str">
        <f t="shared" si="8"/>
        <v/>
      </c>
      <c r="J15" t="str">
        <f t="shared" si="9"/>
        <v/>
      </c>
      <c r="K15" t="str">
        <f t="shared" si="10"/>
        <v/>
      </c>
      <c r="L15" t="str">
        <f t="shared" si="11"/>
        <v/>
      </c>
      <c r="M15" t="str">
        <f t="shared" si="12"/>
        <v/>
      </c>
      <c r="N15" t="str">
        <f t="shared" si="13"/>
        <v/>
      </c>
      <c r="O15" s="31" t="str">
        <f t="shared" si="14"/>
        <v/>
      </c>
      <c r="P15" s="34" t="str">
        <f>IF('申込書 '!C52="","",'申込書 '!C52)</f>
        <v/>
      </c>
      <c r="Q15" t="str">
        <f>IF('申込書 '!D52="","",'申込書 '!D52)</f>
        <v/>
      </c>
      <c r="R15" t="str">
        <f>IF('申込書 '!J52="","",'申込書 '!J52)</f>
        <v/>
      </c>
    </row>
    <row r="16" spans="1:18" x14ac:dyDescent="0.4">
      <c r="A16" t="str">
        <f t="shared" si="0"/>
        <v/>
      </c>
      <c r="B16" s="32" t="str">
        <f t="shared" si="1"/>
        <v/>
      </c>
      <c r="C16" t="str">
        <f t="shared" si="2"/>
        <v/>
      </c>
      <c r="D16" t="str">
        <f t="shared" si="3"/>
        <v/>
      </c>
      <c r="E16" t="str">
        <f t="shared" si="4"/>
        <v/>
      </c>
      <c r="F16" t="str">
        <f t="shared" si="5"/>
        <v/>
      </c>
      <c r="G16" t="str">
        <f t="shared" si="6"/>
        <v/>
      </c>
      <c r="H16" t="str">
        <f t="shared" si="7"/>
        <v/>
      </c>
      <c r="I16" t="str">
        <f t="shared" si="8"/>
        <v/>
      </c>
      <c r="J16" t="str">
        <f t="shared" si="9"/>
        <v/>
      </c>
      <c r="K16" t="str">
        <f t="shared" si="10"/>
        <v/>
      </c>
      <c r="L16" t="str">
        <f t="shared" si="11"/>
        <v/>
      </c>
      <c r="M16" t="str">
        <f t="shared" si="12"/>
        <v/>
      </c>
      <c r="N16" t="str">
        <f t="shared" si="13"/>
        <v/>
      </c>
      <c r="O16" s="31" t="str">
        <f t="shared" si="14"/>
        <v/>
      </c>
      <c r="P16" s="34" t="str">
        <f>IF('申込書 '!C53="","",'申込書 '!C53)</f>
        <v/>
      </c>
      <c r="Q16" t="str">
        <f>IF('申込書 '!D53="","",'申込書 '!D53)</f>
        <v/>
      </c>
      <c r="R16" t="str">
        <f>IF('申込書 '!J53="","",'申込書 '!J53)</f>
        <v/>
      </c>
    </row>
    <row r="17" spans="1:18" x14ac:dyDescent="0.4">
      <c r="A17" t="str">
        <f t="shared" si="0"/>
        <v/>
      </c>
      <c r="B17" s="32" t="str">
        <f t="shared" si="1"/>
        <v/>
      </c>
      <c r="C17" t="str">
        <f t="shared" si="2"/>
        <v/>
      </c>
      <c r="D17" t="str">
        <f t="shared" si="3"/>
        <v/>
      </c>
      <c r="E17" t="str">
        <f t="shared" si="4"/>
        <v/>
      </c>
      <c r="F17" t="str">
        <f t="shared" si="5"/>
        <v/>
      </c>
      <c r="G17" t="str">
        <f t="shared" si="6"/>
        <v/>
      </c>
      <c r="H17" t="str">
        <f t="shared" si="7"/>
        <v/>
      </c>
      <c r="I17" t="str">
        <f t="shared" si="8"/>
        <v/>
      </c>
      <c r="J17" t="str">
        <f t="shared" si="9"/>
        <v/>
      </c>
      <c r="K17" t="str">
        <f t="shared" si="10"/>
        <v/>
      </c>
      <c r="L17" t="str">
        <f t="shared" si="11"/>
        <v/>
      </c>
      <c r="M17" t="str">
        <f t="shared" si="12"/>
        <v/>
      </c>
      <c r="N17" t="str">
        <f t="shared" si="13"/>
        <v/>
      </c>
      <c r="O17" s="31" t="str">
        <f t="shared" si="14"/>
        <v/>
      </c>
      <c r="P17" s="34" t="str">
        <f>IF('申込書 '!C54="","",'申込書 '!C54)</f>
        <v/>
      </c>
      <c r="Q17" t="str">
        <f>IF('申込書 '!D54="","",'申込書 '!D54)</f>
        <v/>
      </c>
      <c r="R17" t="str">
        <f>IF('申込書 '!J54="","",'申込書 '!J54)</f>
        <v/>
      </c>
    </row>
    <row r="18" spans="1:18" x14ac:dyDescent="0.4">
      <c r="A18" t="str">
        <f t="shared" si="0"/>
        <v/>
      </c>
      <c r="B18" s="32" t="str">
        <f t="shared" si="1"/>
        <v/>
      </c>
      <c r="C18" t="str">
        <f t="shared" si="2"/>
        <v/>
      </c>
      <c r="D18" t="str">
        <f t="shared" si="3"/>
        <v/>
      </c>
      <c r="E18" t="str">
        <f t="shared" si="4"/>
        <v/>
      </c>
      <c r="F18" t="str">
        <f t="shared" si="5"/>
        <v/>
      </c>
      <c r="G18" t="str">
        <f t="shared" si="6"/>
        <v/>
      </c>
      <c r="H18" t="str">
        <f t="shared" si="7"/>
        <v/>
      </c>
      <c r="I18" t="str">
        <f t="shared" si="8"/>
        <v/>
      </c>
      <c r="J18" t="str">
        <f t="shared" si="9"/>
        <v/>
      </c>
      <c r="K18" t="str">
        <f t="shared" si="10"/>
        <v/>
      </c>
      <c r="L18" t="str">
        <f t="shared" si="11"/>
        <v/>
      </c>
      <c r="M18" t="str">
        <f t="shared" si="12"/>
        <v/>
      </c>
      <c r="N18" t="str">
        <f t="shared" si="13"/>
        <v/>
      </c>
      <c r="O18" s="31" t="str">
        <f t="shared" si="14"/>
        <v/>
      </c>
      <c r="P18" s="34" t="str">
        <f>IF('申込書 '!C55="","",'申込書 '!C55)</f>
        <v/>
      </c>
      <c r="Q18" t="str">
        <f>IF('申込書 '!D55="","",'申込書 '!D55)</f>
        <v/>
      </c>
      <c r="R18" t="str">
        <f>IF('申込書 '!J55="","",'申込書 '!J55)</f>
        <v/>
      </c>
    </row>
    <row r="19" spans="1:18" x14ac:dyDescent="0.4">
      <c r="A19" t="str">
        <f t="shared" si="0"/>
        <v/>
      </c>
      <c r="B19" s="32" t="str">
        <f t="shared" si="1"/>
        <v/>
      </c>
      <c r="C19" t="str">
        <f t="shared" si="2"/>
        <v/>
      </c>
      <c r="D19" t="str">
        <f t="shared" si="3"/>
        <v/>
      </c>
      <c r="E19" t="str">
        <f t="shared" si="4"/>
        <v/>
      </c>
      <c r="F19" t="str">
        <f t="shared" si="5"/>
        <v/>
      </c>
      <c r="G19" t="str">
        <f t="shared" si="6"/>
        <v/>
      </c>
      <c r="H19" t="str">
        <f t="shared" si="7"/>
        <v/>
      </c>
      <c r="I19" t="str">
        <f t="shared" si="8"/>
        <v/>
      </c>
      <c r="J19" t="str">
        <f t="shared" si="9"/>
        <v/>
      </c>
      <c r="K19" t="str">
        <f t="shared" si="10"/>
        <v/>
      </c>
      <c r="L19" t="str">
        <f t="shared" si="11"/>
        <v/>
      </c>
      <c r="M19" t="str">
        <f t="shared" si="12"/>
        <v/>
      </c>
      <c r="N19" t="str">
        <f t="shared" si="13"/>
        <v/>
      </c>
      <c r="O19" s="31" t="str">
        <f t="shared" si="14"/>
        <v/>
      </c>
      <c r="P19" s="34" t="str">
        <f>IF('申込書 '!C56="","",'申込書 '!C56)</f>
        <v/>
      </c>
      <c r="Q19" t="str">
        <f>IF('申込書 '!D56="","",'申込書 '!D56)</f>
        <v/>
      </c>
      <c r="R19" t="str">
        <f>IF('申込書 '!J56="","",'申込書 '!J56)</f>
        <v/>
      </c>
    </row>
    <row r="20" spans="1:18" s="45" customFormat="1" ht="19.5" thickBot="1" x14ac:dyDescent="0.45">
      <c r="A20" s="45" t="str">
        <f t="shared" si="0"/>
        <v/>
      </c>
      <c r="B20" s="47" t="str">
        <f t="shared" si="1"/>
        <v/>
      </c>
      <c r="C20" s="45" t="str">
        <f t="shared" si="2"/>
        <v/>
      </c>
      <c r="D20" s="45" t="str">
        <f t="shared" si="3"/>
        <v/>
      </c>
      <c r="E20" s="45" t="str">
        <f t="shared" si="4"/>
        <v/>
      </c>
      <c r="F20" s="45" t="str">
        <f t="shared" si="5"/>
        <v/>
      </c>
      <c r="G20" s="45" t="str">
        <f t="shared" si="6"/>
        <v/>
      </c>
      <c r="H20" s="45" t="str">
        <f t="shared" si="7"/>
        <v/>
      </c>
      <c r="I20" s="45" t="str">
        <f t="shared" si="8"/>
        <v/>
      </c>
      <c r="J20" s="45" t="str">
        <f t="shared" si="9"/>
        <v/>
      </c>
      <c r="K20" s="45" t="str">
        <f t="shared" si="10"/>
        <v/>
      </c>
      <c r="L20" s="45" t="str">
        <f t="shared" si="11"/>
        <v/>
      </c>
      <c r="M20" s="45" t="str">
        <f t="shared" si="12"/>
        <v/>
      </c>
      <c r="N20" s="45" t="str">
        <f t="shared" si="13"/>
        <v/>
      </c>
      <c r="O20" s="48" t="str">
        <f t="shared" si="14"/>
        <v/>
      </c>
      <c r="P20" s="46" t="str">
        <f>IF('申込書 '!C57="","",'申込書 '!C57)</f>
        <v/>
      </c>
      <c r="Q20" s="45" t="str">
        <f>IF('申込書 '!D57="","",'申込書 '!D57)</f>
        <v/>
      </c>
      <c r="R20" s="45" t="str">
        <f>IF('申込書 '!J57="","",'申込書 '!J57)</f>
        <v/>
      </c>
    </row>
  </sheetData>
  <phoneticPr fontId="8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FF17-1642-4A0D-8E7C-04D6FB717971}">
  <dimension ref="A1:E27"/>
  <sheetViews>
    <sheetView workbookViewId="0">
      <selection activeCell="A19" sqref="A19"/>
    </sheetView>
  </sheetViews>
  <sheetFormatPr defaultRowHeight="18.75" x14ac:dyDescent="0.4"/>
  <cols>
    <col min="1" max="1" width="45.125" customWidth="1"/>
  </cols>
  <sheetData>
    <row r="1" spans="1:5" ht="19.5" thickBot="1" x14ac:dyDescent="0.45">
      <c r="A1" t="s">
        <v>42</v>
      </c>
      <c r="B1" t="s">
        <v>41</v>
      </c>
      <c r="C1" t="s">
        <v>47</v>
      </c>
      <c r="D1" t="s">
        <v>46</v>
      </c>
      <c r="E1" t="s">
        <v>48</v>
      </c>
    </row>
    <row r="2" spans="1:5" ht="19.5" thickBot="1" x14ac:dyDescent="0.45">
      <c r="A2" s="16" t="s">
        <v>100</v>
      </c>
      <c r="B2" s="65" t="s">
        <v>101</v>
      </c>
      <c r="C2" s="17">
        <v>8800</v>
      </c>
      <c r="D2" s="17">
        <v>7480</v>
      </c>
      <c r="E2" s="17">
        <v>700</v>
      </c>
    </row>
    <row r="3" spans="1:5" ht="19.5" thickBot="1" x14ac:dyDescent="0.45">
      <c r="A3" s="13" t="s">
        <v>17</v>
      </c>
      <c r="B3" s="26" t="s">
        <v>52</v>
      </c>
      <c r="C3" s="14">
        <v>6000</v>
      </c>
      <c r="D3" s="14">
        <v>5100</v>
      </c>
      <c r="E3" s="14">
        <v>700</v>
      </c>
    </row>
    <row r="4" spans="1:5" ht="19.5" thickBot="1" x14ac:dyDescent="0.45">
      <c r="A4" s="13" t="s">
        <v>18</v>
      </c>
      <c r="B4" s="26" t="s">
        <v>53</v>
      </c>
      <c r="C4" s="14">
        <v>6600</v>
      </c>
      <c r="D4" s="14">
        <v>5610</v>
      </c>
      <c r="E4" s="14">
        <v>700</v>
      </c>
    </row>
    <row r="5" spans="1:5" ht="19.5" thickBot="1" x14ac:dyDescent="0.45">
      <c r="A5" s="13" t="s">
        <v>19</v>
      </c>
      <c r="B5" s="26" t="s">
        <v>54</v>
      </c>
      <c r="C5" s="14">
        <v>11000</v>
      </c>
      <c r="D5" s="14">
        <v>9350</v>
      </c>
      <c r="E5" s="14">
        <v>900</v>
      </c>
    </row>
    <row r="6" spans="1:5" ht="19.5" thickBot="1" x14ac:dyDescent="0.45">
      <c r="A6" s="13" t="s">
        <v>20</v>
      </c>
      <c r="B6" s="26" t="s">
        <v>55</v>
      </c>
      <c r="C6" s="14">
        <v>11000</v>
      </c>
      <c r="D6" s="14">
        <v>9350</v>
      </c>
      <c r="E6" s="14">
        <v>900</v>
      </c>
    </row>
    <row r="7" spans="1:5" ht="19.5" thickBot="1" x14ac:dyDescent="0.45">
      <c r="A7" s="13" t="s">
        <v>104</v>
      </c>
      <c r="B7" s="26" t="s">
        <v>105</v>
      </c>
      <c r="C7" s="14">
        <v>11000</v>
      </c>
      <c r="D7" s="14">
        <v>9350</v>
      </c>
      <c r="E7" s="14">
        <v>900</v>
      </c>
    </row>
    <row r="8" spans="1:5" ht="19.5" thickBot="1" x14ac:dyDescent="0.45">
      <c r="A8" s="13" t="s">
        <v>21</v>
      </c>
      <c r="B8" s="26" t="s">
        <v>56</v>
      </c>
      <c r="C8" s="14">
        <v>6000</v>
      </c>
      <c r="D8" s="14">
        <v>5100</v>
      </c>
      <c r="E8" s="14">
        <v>700</v>
      </c>
    </row>
    <row r="9" spans="1:5" ht="19.5" thickBot="1" x14ac:dyDescent="0.45">
      <c r="A9" s="13" t="s">
        <v>22</v>
      </c>
      <c r="B9" s="26" t="s">
        <v>57</v>
      </c>
      <c r="C9" s="14">
        <v>4500</v>
      </c>
      <c r="D9" s="14">
        <v>3600</v>
      </c>
      <c r="E9" s="14">
        <v>700</v>
      </c>
    </row>
    <row r="10" spans="1:5" ht="19.5" thickBot="1" x14ac:dyDescent="0.45">
      <c r="A10" s="13" t="s">
        <v>102</v>
      </c>
      <c r="B10" s="26" t="s">
        <v>103</v>
      </c>
      <c r="C10" s="14">
        <v>49000</v>
      </c>
      <c r="D10" s="14">
        <v>41000</v>
      </c>
      <c r="E10" s="14">
        <v>900</v>
      </c>
    </row>
    <row r="11" spans="1:5" ht="19.5" thickBot="1" x14ac:dyDescent="0.45">
      <c r="A11" s="13" t="s">
        <v>23</v>
      </c>
      <c r="B11" s="26" t="s">
        <v>58</v>
      </c>
      <c r="C11" s="14">
        <v>12000</v>
      </c>
      <c r="D11" s="14">
        <v>10200</v>
      </c>
      <c r="E11" s="14">
        <v>700</v>
      </c>
    </row>
    <row r="12" spans="1:5" ht="19.5" thickBot="1" x14ac:dyDescent="0.45">
      <c r="A12" s="13" t="s">
        <v>24</v>
      </c>
      <c r="B12" s="26" t="s">
        <v>59</v>
      </c>
      <c r="C12" s="14">
        <v>3000</v>
      </c>
      <c r="D12" s="14">
        <v>2700</v>
      </c>
      <c r="E12" s="14">
        <v>700</v>
      </c>
    </row>
    <row r="13" spans="1:5" ht="19.5" thickBot="1" x14ac:dyDescent="0.45">
      <c r="A13" s="13" t="s">
        <v>25</v>
      </c>
      <c r="B13" s="26" t="s">
        <v>60</v>
      </c>
      <c r="C13" s="14">
        <v>1200</v>
      </c>
      <c r="D13" s="14">
        <v>1020</v>
      </c>
      <c r="E13" s="14">
        <v>700</v>
      </c>
    </row>
    <row r="14" spans="1:5" ht="19.5" thickBot="1" x14ac:dyDescent="0.45">
      <c r="A14" s="13" t="s">
        <v>26</v>
      </c>
      <c r="B14" s="26" t="s">
        <v>61</v>
      </c>
      <c r="C14" s="14">
        <v>2500</v>
      </c>
      <c r="D14" s="14">
        <v>2250</v>
      </c>
      <c r="E14" s="14">
        <v>700</v>
      </c>
    </row>
    <row r="15" spans="1:5" ht="19.5" thickBot="1" x14ac:dyDescent="0.45">
      <c r="A15" s="13" t="s">
        <v>27</v>
      </c>
      <c r="B15" s="26" t="s">
        <v>62</v>
      </c>
      <c r="C15" s="14">
        <v>1500</v>
      </c>
      <c r="D15" s="14">
        <v>1350</v>
      </c>
      <c r="E15" s="14">
        <v>700</v>
      </c>
    </row>
    <row r="16" spans="1:5" ht="19.5" thickBot="1" x14ac:dyDescent="0.45">
      <c r="A16" s="13" t="s">
        <v>28</v>
      </c>
      <c r="B16" s="26" t="s">
        <v>63</v>
      </c>
      <c r="C16" s="14">
        <v>1000</v>
      </c>
      <c r="D16" s="14">
        <v>900</v>
      </c>
      <c r="E16" s="14">
        <v>700</v>
      </c>
    </row>
    <row r="17" spans="1:5" ht="19.5" thickBot="1" x14ac:dyDescent="0.45">
      <c r="A17" s="13" t="s">
        <v>29</v>
      </c>
      <c r="B17" s="26" t="s">
        <v>64</v>
      </c>
      <c r="C17" s="14">
        <v>2000</v>
      </c>
      <c r="D17" s="14">
        <v>1800</v>
      </c>
      <c r="E17" s="14">
        <v>700</v>
      </c>
    </row>
    <row r="18" spans="1:5" ht="19.5" thickBot="1" x14ac:dyDescent="0.45">
      <c r="A18" s="13" t="s">
        <v>30</v>
      </c>
      <c r="B18" s="26" t="s">
        <v>65</v>
      </c>
      <c r="C18" s="14">
        <v>400</v>
      </c>
      <c r="D18" s="14">
        <v>360</v>
      </c>
      <c r="E18" s="14">
        <v>700</v>
      </c>
    </row>
    <row r="19" spans="1:5" ht="19.5" thickBot="1" x14ac:dyDescent="0.45">
      <c r="A19" s="13" t="s">
        <v>31</v>
      </c>
      <c r="B19" s="26" t="s">
        <v>66</v>
      </c>
      <c r="C19" s="14">
        <v>6000</v>
      </c>
      <c r="D19" s="14">
        <v>5400</v>
      </c>
      <c r="E19" s="14">
        <v>700</v>
      </c>
    </row>
    <row r="20" spans="1:5" ht="19.5" thickBot="1" x14ac:dyDescent="0.45">
      <c r="A20" s="13" t="s">
        <v>32</v>
      </c>
      <c r="B20" s="26" t="s">
        <v>67</v>
      </c>
      <c r="C20" s="14">
        <v>5800</v>
      </c>
      <c r="D20" s="14">
        <v>5220</v>
      </c>
      <c r="E20" s="14">
        <v>700</v>
      </c>
    </row>
    <row r="21" spans="1:5" ht="19.5" thickBot="1" x14ac:dyDescent="0.45">
      <c r="A21" s="13" t="s">
        <v>33</v>
      </c>
      <c r="B21" s="26" t="s">
        <v>68</v>
      </c>
      <c r="C21" s="14">
        <v>2200</v>
      </c>
      <c r="D21" s="14">
        <v>1980</v>
      </c>
      <c r="E21" s="14">
        <v>700</v>
      </c>
    </row>
    <row r="22" spans="1:5" ht="19.5" thickBot="1" x14ac:dyDescent="0.45">
      <c r="A22" s="13" t="s">
        <v>34</v>
      </c>
      <c r="B22" s="26" t="s">
        <v>69</v>
      </c>
      <c r="C22" s="14">
        <v>2000</v>
      </c>
      <c r="D22" s="14">
        <v>1700</v>
      </c>
      <c r="E22" s="14">
        <v>700</v>
      </c>
    </row>
    <row r="23" spans="1:5" ht="19.5" thickBot="1" x14ac:dyDescent="0.45">
      <c r="A23" s="13" t="s">
        <v>35</v>
      </c>
      <c r="B23" s="26" t="s">
        <v>70</v>
      </c>
      <c r="C23" s="14">
        <v>2000</v>
      </c>
      <c r="D23" s="14">
        <v>1700</v>
      </c>
      <c r="E23" s="14">
        <v>700</v>
      </c>
    </row>
    <row r="24" spans="1:5" ht="19.5" thickBot="1" x14ac:dyDescent="0.45">
      <c r="A24" s="13" t="s">
        <v>36</v>
      </c>
      <c r="B24" s="26" t="s">
        <v>71</v>
      </c>
      <c r="C24" s="14">
        <v>500</v>
      </c>
      <c r="D24" s="14">
        <v>450</v>
      </c>
      <c r="E24" s="14">
        <v>700</v>
      </c>
    </row>
    <row r="25" spans="1:5" ht="19.5" thickBot="1" x14ac:dyDescent="0.45">
      <c r="A25" s="13" t="s">
        <v>37</v>
      </c>
      <c r="B25" s="26" t="s">
        <v>72</v>
      </c>
      <c r="C25" s="14">
        <v>1800</v>
      </c>
      <c r="D25" s="14">
        <v>1620</v>
      </c>
      <c r="E25" s="14">
        <v>700</v>
      </c>
    </row>
    <row r="26" spans="1:5" ht="19.5" thickBot="1" x14ac:dyDescent="0.45">
      <c r="A26" s="13" t="s">
        <v>8</v>
      </c>
      <c r="B26" s="26">
        <v>9998</v>
      </c>
      <c r="C26" s="14">
        <v>0</v>
      </c>
      <c r="D26" s="14">
        <v>0</v>
      </c>
      <c r="E26" s="14">
        <v>0</v>
      </c>
    </row>
    <row r="27" spans="1:5" ht="19.5" thickBot="1" x14ac:dyDescent="0.45">
      <c r="A27" s="13" t="s">
        <v>38</v>
      </c>
      <c r="B27" s="26">
        <v>9999</v>
      </c>
      <c r="C27" s="15"/>
      <c r="D27" s="67"/>
      <c r="E27" s="66"/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 </vt:lpstr>
      <vt:lpstr>【関西】図書申込書</vt:lpstr>
      <vt:lpstr>マスタ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jcmakansai pc004</cp:lastModifiedBy>
  <cp:lastPrinted>2025-08-20T02:44:29Z</cp:lastPrinted>
  <dcterms:created xsi:type="dcterms:W3CDTF">2024-12-23T02:06:55Z</dcterms:created>
  <dcterms:modified xsi:type="dcterms:W3CDTF">2025-08-20T02:47:23Z</dcterms:modified>
</cp:coreProperties>
</file>